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esse\Desktop\SP Website Stuff\"/>
    </mc:Choice>
  </mc:AlternateContent>
  <xr:revisionPtr revIDLastSave="0" documentId="13_ncr:1_{9F2EDBE6-B64C-4ECE-B1D1-27E6DE4AC2FC}" xr6:coauthVersionLast="45" xr6:coauthVersionMax="45" xr10:uidLastSave="{00000000-0000-0000-0000-000000000000}"/>
  <bookViews>
    <workbookView xWindow="-120" yWindow="-120" windowWidth="20730" windowHeight="11160" xr2:uid="{00000000-000D-0000-FFFF-FFFF00000000}"/>
  </bookViews>
  <sheets>
    <sheet name="GanttChart" sheetId="1" r:id="rId1"/>
    <sheet name="Help" sheetId="2" r:id="rId2"/>
    <sheet name="GanttChartPro" sheetId="3" r:id="rId3"/>
    <sheet name="TermsOfUse" sheetId="4" r:id="rId4"/>
    <sheet name="©" sheetId="5" state="hidden" r:id="rId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 l="1"/>
  <c r="J11" i="1" s="1"/>
  <c r="B20" i="4" l="1"/>
  <c r="B3" i="4"/>
  <c r="B5" i="3"/>
  <c r="C2" i="2"/>
  <c r="I25" i="1"/>
  <c r="J25" i="1" s="1"/>
  <c r="I24" i="1"/>
  <c r="J24" i="1" s="1"/>
  <c r="I23" i="1"/>
  <c r="J23" i="1" s="1"/>
  <c r="I22" i="1"/>
  <c r="J22" i="1" s="1"/>
  <c r="D22" i="1"/>
  <c r="I20" i="1"/>
  <c r="J20" i="1" s="1"/>
  <c r="I19" i="1"/>
  <c r="J19" i="1" s="1"/>
  <c r="I18" i="1"/>
  <c r="J18" i="1" s="1"/>
  <c r="I17" i="1"/>
  <c r="J17" i="1" s="1"/>
  <c r="I16" i="1"/>
  <c r="J16" i="1" s="1"/>
  <c r="D16" i="1"/>
  <c r="E16" i="1" s="1"/>
  <c r="D17" i="1" s="1"/>
  <c r="E17" i="1" s="1"/>
  <c r="D18" i="1" s="1"/>
  <c r="I14" i="1"/>
  <c r="J14" i="1" s="1"/>
  <c r="I13" i="1"/>
  <c r="J13" i="1" s="1"/>
  <c r="I12" i="1"/>
  <c r="J12" i="1" s="1"/>
  <c r="I10" i="1"/>
  <c r="J10" i="1" s="1"/>
  <c r="D10" i="1"/>
  <c r="A9" i="1"/>
  <c r="A10" i="1" s="1"/>
  <c r="A11" i="1" s="1"/>
  <c r="A12" i="1" s="1"/>
  <c r="A13" i="1" s="1"/>
  <c r="A14" i="1" s="1"/>
  <c r="A15" i="1" s="1"/>
  <c r="A16" i="1" s="1"/>
  <c r="A17" i="1" s="1"/>
  <c r="A18" i="1" s="1"/>
  <c r="A19" i="1" s="1"/>
  <c r="A20" i="1" s="1"/>
  <c r="A21" i="1" s="1"/>
  <c r="A22" i="1" s="1"/>
  <c r="A23" i="1" s="1"/>
  <c r="A24" i="1" s="1"/>
  <c r="A25" i="1" s="1"/>
  <c r="K5" i="1"/>
  <c r="D5" i="1"/>
  <c r="H16" i="1" l="1"/>
  <c r="K10" i="1"/>
  <c r="K22" i="1"/>
  <c r="K17" i="1"/>
  <c r="K18" i="1"/>
  <c r="K16" i="1"/>
  <c r="K8" i="1"/>
  <c r="K6" i="1"/>
  <c r="L5" i="1"/>
  <c r="L10" i="1" s="1"/>
  <c r="K7" i="1"/>
  <c r="E18" i="1"/>
  <c r="D19" i="1" s="1"/>
  <c r="K19" i="1" s="1"/>
  <c r="E10" i="1"/>
  <c r="D11" i="1" s="1"/>
  <c r="K11" i="1" s="1"/>
  <c r="H17" i="1"/>
  <c r="E22" i="1"/>
  <c r="H22" i="1" s="1"/>
  <c r="E11" i="1" l="1"/>
  <c r="H11" i="1"/>
  <c r="L11" i="1"/>
  <c r="H18" i="1"/>
  <c r="E19" i="1"/>
  <c r="H10" i="1"/>
  <c r="L19" i="1"/>
  <c r="L22" i="1"/>
  <c r="L18" i="1"/>
  <c r="L8" i="1"/>
  <c r="L16" i="1"/>
  <c r="M5" i="1"/>
  <c r="L17" i="1"/>
  <c r="D23" i="1"/>
  <c r="L23" i="1" s="1"/>
  <c r="M10" i="1" l="1"/>
  <c r="M11" i="1"/>
  <c r="M23" i="1"/>
  <c r="M22" i="1"/>
  <c r="M19" i="1"/>
  <c r="M18" i="1"/>
  <c r="M16" i="1"/>
  <c r="M17" i="1"/>
  <c r="M8" i="1"/>
  <c r="N5" i="1"/>
  <c r="D20" i="1"/>
  <c r="M20" i="1" s="1"/>
  <c r="H19" i="1"/>
  <c r="E23" i="1"/>
  <c r="H23" i="1"/>
  <c r="K23" i="1"/>
  <c r="N10" i="1" l="1"/>
  <c r="N11" i="1"/>
  <c r="D24" i="1"/>
  <c r="N24" i="1" s="1"/>
  <c r="D12" i="1"/>
  <c r="N12" i="1" s="1"/>
  <c r="E20" i="1"/>
  <c r="E15" i="1" s="1"/>
  <c r="F15" i="1" s="1"/>
  <c r="N15" i="1" s="1"/>
  <c r="K20" i="1"/>
  <c r="L20" i="1"/>
  <c r="D15" i="1"/>
  <c r="N23" i="1"/>
  <c r="N20" i="1"/>
  <c r="N19" i="1"/>
  <c r="N22" i="1"/>
  <c r="N18" i="1"/>
  <c r="N17" i="1"/>
  <c r="N16" i="1"/>
  <c r="N8" i="1"/>
  <c r="O5" i="1"/>
  <c r="O10" i="1" l="1"/>
  <c r="O11" i="1"/>
  <c r="H20" i="1"/>
  <c r="E12" i="1"/>
  <c r="K12" i="1"/>
  <c r="L12" i="1"/>
  <c r="M12" i="1"/>
  <c r="O22" i="1"/>
  <c r="O24" i="1"/>
  <c r="O23" i="1"/>
  <c r="O18" i="1"/>
  <c r="O16" i="1"/>
  <c r="O17" i="1"/>
  <c r="O20" i="1"/>
  <c r="O12" i="1"/>
  <c r="O19" i="1"/>
  <c r="O15" i="1"/>
  <c r="P5" i="1"/>
  <c r="P11" i="1" s="1"/>
  <c r="O8" i="1"/>
  <c r="H15" i="1"/>
  <c r="K15" i="1"/>
  <c r="L15" i="1"/>
  <c r="M15" i="1"/>
  <c r="E24" i="1"/>
  <c r="H24" i="1" s="1"/>
  <c r="K24" i="1"/>
  <c r="L24" i="1"/>
  <c r="M24" i="1"/>
  <c r="D25" i="1" l="1"/>
  <c r="P25" i="1" s="1"/>
  <c r="D13" i="1"/>
  <c r="P22" i="1"/>
  <c r="P24" i="1"/>
  <c r="P23" i="1"/>
  <c r="P20" i="1"/>
  <c r="P12" i="1"/>
  <c r="P17" i="1"/>
  <c r="P16" i="1"/>
  <c r="P15" i="1"/>
  <c r="P19" i="1"/>
  <c r="P18" i="1"/>
  <c r="P10" i="1"/>
  <c r="Q5" i="1"/>
  <c r="Q11" i="1" s="1"/>
  <c r="P8" i="1"/>
  <c r="H12" i="1"/>
  <c r="Q25" i="1" l="1"/>
  <c r="Q24" i="1"/>
  <c r="Q23" i="1"/>
  <c r="Q22" i="1"/>
  <c r="Q15" i="1"/>
  <c r="Q17" i="1"/>
  <c r="Q20" i="1"/>
  <c r="Q19" i="1"/>
  <c r="Q16" i="1"/>
  <c r="Q18" i="1"/>
  <c r="Q10" i="1"/>
  <c r="R5" i="1"/>
  <c r="R11" i="1" s="1"/>
  <c r="Q12" i="1"/>
  <c r="Q8" i="1"/>
  <c r="Q13" i="1"/>
  <c r="H13" i="1"/>
  <c r="E13" i="1"/>
  <c r="K13" i="1"/>
  <c r="L13" i="1"/>
  <c r="M13" i="1"/>
  <c r="N13" i="1"/>
  <c r="O13" i="1"/>
  <c r="P13" i="1"/>
  <c r="E25" i="1"/>
  <c r="E21" i="1" s="1"/>
  <c r="K25" i="1"/>
  <c r="L25" i="1"/>
  <c r="M25" i="1"/>
  <c r="N25" i="1"/>
  <c r="O25" i="1"/>
  <c r="D21" i="1"/>
  <c r="H25" i="1" l="1"/>
  <c r="R25" i="1"/>
  <c r="R20" i="1"/>
  <c r="R17" i="1"/>
  <c r="R24" i="1"/>
  <c r="R23" i="1"/>
  <c r="R19" i="1"/>
  <c r="R18" i="1"/>
  <c r="R16" i="1"/>
  <c r="R22" i="1"/>
  <c r="R15" i="1"/>
  <c r="R12" i="1"/>
  <c r="R6" i="1"/>
  <c r="R7" i="1"/>
  <c r="R10" i="1"/>
  <c r="R13" i="1"/>
  <c r="R8" i="1"/>
  <c r="S5" i="1"/>
  <c r="S11" i="1" s="1"/>
  <c r="F21" i="1"/>
  <c r="K21" i="1" s="1"/>
  <c r="D14" i="1"/>
  <c r="R14" i="1" s="1"/>
  <c r="H21" i="1"/>
  <c r="N21" i="1"/>
  <c r="P21" i="1"/>
  <c r="Q21" i="1"/>
  <c r="R21" i="1" l="1"/>
  <c r="O21" i="1"/>
  <c r="E14" i="1"/>
  <c r="E9" i="1" s="1"/>
  <c r="K14" i="1"/>
  <c r="L14" i="1"/>
  <c r="M14" i="1"/>
  <c r="N14" i="1"/>
  <c r="O14" i="1"/>
  <c r="P14" i="1"/>
  <c r="D9" i="1"/>
  <c r="Q14" i="1"/>
  <c r="M21" i="1"/>
  <c r="S24" i="1"/>
  <c r="S23" i="1"/>
  <c r="S22" i="1"/>
  <c r="S25" i="1"/>
  <c r="S21" i="1"/>
  <c r="S17" i="1"/>
  <c r="S14" i="1"/>
  <c r="S20" i="1"/>
  <c r="S19" i="1"/>
  <c r="S18" i="1"/>
  <c r="S16" i="1"/>
  <c r="S15" i="1"/>
  <c r="S13" i="1"/>
  <c r="S12" i="1"/>
  <c r="S8" i="1"/>
  <c r="T5" i="1"/>
  <c r="T11" i="1" s="1"/>
  <c r="S10" i="1"/>
  <c r="L21" i="1"/>
  <c r="H14" i="1" l="1"/>
  <c r="T24" i="1"/>
  <c r="T19" i="1"/>
  <c r="T25" i="1"/>
  <c r="T20" i="1"/>
  <c r="T23" i="1"/>
  <c r="T18" i="1"/>
  <c r="T21" i="1"/>
  <c r="T15" i="1"/>
  <c r="T22" i="1"/>
  <c r="T17" i="1"/>
  <c r="T13" i="1"/>
  <c r="T10" i="1"/>
  <c r="T14" i="1"/>
  <c r="T16" i="1"/>
  <c r="T8" i="1"/>
  <c r="U5" i="1"/>
  <c r="U11" i="1" s="1"/>
  <c r="T12" i="1"/>
  <c r="H9" i="1"/>
  <c r="F9" i="1"/>
  <c r="S9" i="1" s="1"/>
  <c r="N9" i="1" l="1"/>
  <c r="R9" i="1"/>
  <c r="Q9" i="1"/>
  <c r="M9" i="1"/>
  <c r="L9" i="1"/>
  <c r="T9" i="1"/>
  <c r="K9" i="1"/>
  <c r="P9" i="1"/>
  <c r="U23" i="1"/>
  <c r="U22" i="1"/>
  <c r="U25" i="1"/>
  <c r="U21" i="1"/>
  <c r="U24" i="1"/>
  <c r="U20" i="1"/>
  <c r="U19" i="1"/>
  <c r="U18" i="1"/>
  <c r="U16" i="1"/>
  <c r="U17" i="1"/>
  <c r="U13" i="1"/>
  <c r="U10" i="1"/>
  <c r="U14" i="1"/>
  <c r="U8" i="1"/>
  <c r="U9" i="1"/>
  <c r="U15" i="1"/>
  <c r="U12" i="1"/>
  <c r="V5" i="1"/>
  <c r="V11" i="1" s="1"/>
  <c r="O9" i="1"/>
  <c r="V23" i="1" l="1"/>
  <c r="V25" i="1"/>
  <c r="V20" i="1"/>
  <c r="V24" i="1"/>
  <c r="V19" i="1"/>
  <c r="V18" i="1"/>
  <c r="V21" i="1"/>
  <c r="V22" i="1"/>
  <c r="V17" i="1"/>
  <c r="V14" i="1"/>
  <c r="V10" i="1"/>
  <c r="V12" i="1"/>
  <c r="V16" i="1"/>
  <c r="V8" i="1"/>
  <c r="V9" i="1"/>
  <c r="W5" i="1"/>
  <c r="W11" i="1" s="1"/>
  <c r="V15" i="1"/>
  <c r="V13" i="1"/>
  <c r="W22" i="1" l="1"/>
  <c r="W25" i="1"/>
  <c r="W21" i="1"/>
  <c r="W24" i="1"/>
  <c r="W23" i="1"/>
  <c r="W20" i="1"/>
  <c r="W18" i="1"/>
  <c r="W16" i="1"/>
  <c r="W19" i="1"/>
  <c r="W17" i="1"/>
  <c r="W12" i="1"/>
  <c r="W15" i="1"/>
  <c r="W9" i="1"/>
  <c r="W14" i="1"/>
  <c r="X5" i="1"/>
  <c r="X11" i="1" s="1"/>
  <c r="W13" i="1"/>
  <c r="W10" i="1"/>
  <c r="W8" i="1"/>
  <c r="X18" i="1" l="1"/>
  <c r="X19" i="1"/>
  <c r="X24" i="1"/>
  <c r="X23" i="1"/>
  <c r="X21" i="1"/>
  <c r="X17" i="1"/>
  <c r="X25" i="1"/>
  <c r="X22" i="1"/>
  <c r="X12" i="1"/>
  <c r="X20" i="1"/>
  <c r="X14" i="1"/>
  <c r="X16" i="1"/>
  <c r="X15" i="1"/>
  <c r="X13" i="1"/>
  <c r="Y5" i="1"/>
  <c r="Y11" i="1" s="1"/>
  <c r="X9" i="1"/>
  <c r="X8" i="1"/>
  <c r="X10" i="1"/>
  <c r="Y25" i="1" l="1"/>
  <c r="Y21" i="1"/>
  <c r="Y24" i="1"/>
  <c r="Y23" i="1"/>
  <c r="Y22" i="1"/>
  <c r="Y15" i="1"/>
  <c r="Y17" i="1"/>
  <c r="Y20" i="1"/>
  <c r="Y14" i="1"/>
  <c r="Y18" i="1"/>
  <c r="Z5" i="1"/>
  <c r="Z11" i="1" s="1"/>
  <c r="Y16" i="1"/>
  <c r="Y6" i="1"/>
  <c r="Y13" i="1"/>
  <c r="Y10" i="1"/>
  <c r="Y19" i="1"/>
  <c r="Y12" i="1"/>
  <c r="Y8" i="1"/>
  <c r="Y7" i="1"/>
  <c r="Y9" i="1"/>
  <c r="Z25" i="1" l="1"/>
  <c r="Z20" i="1"/>
  <c r="Z24" i="1"/>
  <c r="Z23" i="1"/>
  <c r="Z21" i="1"/>
  <c r="Z17" i="1"/>
  <c r="Z22" i="1"/>
  <c r="Z16" i="1"/>
  <c r="Z14" i="1"/>
  <c r="Z19" i="1"/>
  <c r="Z9" i="1"/>
  <c r="Z18" i="1"/>
  <c r="Z15" i="1"/>
  <c r="Z13" i="1"/>
  <c r="Z10" i="1"/>
  <c r="Z12" i="1"/>
  <c r="Z8" i="1"/>
  <c r="AA5" i="1"/>
  <c r="AA11" i="1" s="1"/>
  <c r="AA24" i="1" l="1"/>
  <c r="AA23" i="1"/>
  <c r="AA22" i="1"/>
  <c r="AA25" i="1"/>
  <c r="AA21" i="1"/>
  <c r="AA17" i="1"/>
  <c r="AA14" i="1"/>
  <c r="AA20" i="1"/>
  <c r="AA19" i="1"/>
  <c r="AA18" i="1"/>
  <c r="AA9" i="1"/>
  <c r="AA16" i="1"/>
  <c r="AA15" i="1"/>
  <c r="AA13" i="1"/>
  <c r="AA12" i="1"/>
  <c r="AA10" i="1"/>
  <c r="AA8" i="1"/>
  <c r="AB5" i="1"/>
  <c r="AB11" i="1" s="1"/>
  <c r="AB24" i="1" l="1"/>
  <c r="AB19" i="1"/>
  <c r="AB25" i="1"/>
  <c r="AB20" i="1"/>
  <c r="AB21" i="1"/>
  <c r="AB22" i="1"/>
  <c r="AB18" i="1"/>
  <c r="AB15" i="1"/>
  <c r="AB16" i="1"/>
  <c r="AB13" i="1"/>
  <c r="AB10" i="1"/>
  <c r="AB23" i="1"/>
  <c r="AB14" i="1"/>
  <c r="AB8" i="1"/>
  <c r="AB12" i="1"/>
  <c r="AB9" i="1"/>
  <c r="AC5" i="1"/>
  <c r="AC11" i="1" s="1"/>
  <c r="AB17" i="1"/>
  <c r="AC23" i="1" l="1"/>
  <c r="AC22" i="1"/>
  <c r="AC25" i="1"/>
  <c r="AC21" i="1"/>
  <c r="AC24" i="1"/>
  <c r="AC16" i="1"/>
  <c r="AC18" i="1"/>
  <c r="AC20" i="1"/>
  <c r="AC19" i="1"/>
  <c r="AC13" i="1"/>
  <c r="AC15" i="1"/>
  <c r="AC10" i="1"/>
  <c r="AC17" i="1"/>
  <c r="AC8" i="1"/>
  <c r="AC12" i="1"/>
  <c r="AC14" i="1"/>
  <c r="AC9" i="1"/>
  <c r="AD5" i="1"/>
  <c r="AD11" i="1" s="1"/>
  <c r="AD23" i="1" l="1"/>
  <c r="AD25" i="1"/>
  <c r="AD20" i="1"/>
  <c r="AD24" i="1"/>
  <c r="AD19" i="1"/>
  <c r="AD22" i="1"/>
  <c r="AD18" i="1"/>
  <c r="AD17" i="1"/>
  <c r="AD14" i="1"/>
  <c r="AD16" i="1"/>
  <c r="AD15" i="1"/>
  <c r="AD10" i="1"/>
  <c r="AD12" i="1"/>
  <c r="AD21" i="1"/>
  <c r="AD8" i="1"/>
  <c r="AD13" i="1"/>
  <c r="AD9" i="1"/>
  <c r="AE5" i="1"/>
  <c r="AE11" i="1" s="1"/>
  <c r="AE22" i="1" l="1"/>
  <c r="AE25" i="1"/>
  <c r="AE21" i="1"/>
  <c r="AE24" i="1"/>
  <c r="AE23" i="1"/>
  <c r="AE16" i="1"/>
  <c r="AE18" i="1"/>
  <c r="AE20" i="1"/>
  <c r="AE19" i="1"/>
  <c r="AE17" i="1"/>
  <c r="AE12" i="1"/>
  <c r="AE14" i="1"/>
  <c r="AE15" i="1"/>
  <c r="AE13" i="1"/>
  <c r="AE10" i="1"/>
  <c r="AE9" i="1"/>
  <c r="AF5" i="1"/>
  <c r="AF11" i="1" s="1"/>
  <c r="AE8" i="1"/>
  <c r="AF18" i="1" l="1"/>
  <c r="AF22" i="1"/>
  <c r="AF20" i="1"/>
  <c r="AF19" i="1"/>
  <c r="AF25" i="1"/>
  <c r="AF17" i="1"/>
  <c r="AF16" i="1"/>
  <c r="AF12" i="1"/>
  <c r="AF24" i="1"/>
  <c r="AF14" i="1"/>
  <c r="AF13" i="1"/>
  <c r="AF6" i="1"/>
  <c r="AF9" i="1"/>
  <c r="AG5" i="1"/>
  <c r="AG11" i="1" s="1"/>
  <c r="AF23" i="1"/>
  <c r="AF21" i="1"/>
  <c r="AF8" i="1"/>
  <c r="AF15" i="1"/>
  <c r="AF10" i="1"/>
  <c r="AF7" i="1"/>
  <c r="AG25" i="1" l="1"/>
  <c r="AG21" i="1"/>
  <c r="AG24" i="1"/>
  <c r="AG23" i="1"/>
  <c r="AG22" i="1"/>
  <c r="AG18" i="1"/>
  <c r="AG15" i="1"/>
  <c r="AG20" i="1"/>
  <c r="AG19" i="1"/>
  <c r="AG17" i="1"/>
  <c r="AG16" i="1"/>
  <c r="AG9" i="1"/>
  <c r="AH5" i="1"/>
  <c r="AH11" i="1" s="1"/>
  <c r="AG12" i="1"/>
  <c r="AG8" i="1"/>
  <c r="AG13" i="1"/>
  <c r="AG14" i="1"/>
  <c r="AG10" i="1"/>
  <c r="AH25" i="1" l="1"/>
  <c r="AH20" i="1"/>
  <c r="AH19" i="1"/>
  <c r="AH17" i="1"/>
  <c r="AH23" i="1"/>
  <c r="AH21" i="1"/>
  <c r="AH16" i="1"/>
  <c r="AH24" i="1"/>
  <c r="AH18" i="1"/>
  <c r="AH14" i="1"/>
  <c r="AH9" i="1"/>
  <c r="AH15" i="1"/>
  <c r="AH12" i="1"/>
  <c r="AH10" i="1"/>
  <c r="AH22" i="1"/>
  <c r="AH13" i="1"/>
  <c r="AI5" i="1"/>
  <c r="AI11" i="1" s="1"/>
  <c r="AH8" i="1"/>
  <c r="AI24" i="1" l="1"/>
  <c r="AI23" i="1"/>
  <c r="AI22" i="1"/>
  <c r="AI25" i="1"/>
  <c r="AI21" i="1"/>
  <c r="AI20" i="1"/>
  <c r="AI17" i="1"/>
  <c r="AI14" i="1"/>
  <c r="AI19" i="1"/>
  <c r="AI18" i="1"/>
  <c r="AI9" i="1"/>
  <c r="AI13" i="1"/>
  <c r="AI15" i="1"/>
  <c r="AI16" i="1"/>
  <c r="AI12" i="1"/>
  <c r="AI8" i="1"/>
  <c r="AJ5" i="1"/>
  <c r="AJ11" i="1" s="1"/>
  <c r="AI10" i="1"/>
  <c r="AJ24" i="1" l="1"/>
  <c r="AJ19" i="1"/>
  <c r="AJ25" i="1"/>
  <c r="AJ20" i="1"/>
  <c r="AJ23" i="1"/>
  <c r="AJ21" i="1"/>
  <c r="AJ18" i="1"/>
  <c r="AJ15" i="1"/>
  <c r="AJ9" i="1"/>
  <c r="AJ14" i="1"/>
  <c r="AJ13" i="1"/>
  <c r="AJ10" i="1"/>
  <c r="AJ17" i="1"/>
  <c r="AJ16" i="1"/>
  <c r="AJ22" i="1"/>
  <c r="AJ8" i="1"/>
  <c r="AK5" i="1"/>
  <c r="AK11" i="1" s="1"/>
  <c r="AJ12" i="1"/>
  <c r="AK23" i="1" l="1"/>
  <c r="AK22" i="1"/>
  <c r="AK25" i="1"/>
  <c r="AK21" i="1"/>
  <c r="AK24" i="1"/>
  <c r="AK16" i="1"/>
  <c r="AK18" i="1"/>
  <c r="AK20" i="1"/>
  <c r="AK19" i="1"/>
  <c r="AK14" i="1"/>
  <c r="AK13" i="1"/>
  <c r="AK10" i="1"/>
  <c r="AK8" i="1"/>
  <c r="AK17" i="1"/>
  <c r="AK9" i="1"/>
  <c r="AK15" i="1"/>
  <c r="AK12" i="1"/>
  <c r="AL5" i="1"/>
  <c r="AL11" i="1" s="1"/>
  <c r="AL23" i="1" l="1"/>
  <c r="AL25" i="1"/>
  <c r="AL20" i="1"/>
  <c r="AL24" i="1"/>
  <c r="AL19" i="1"/>
  <c r="AL21" i="1"/>
  <c r="AL18" i="1"/>
  <c r="AL22" i="1"/>
  <c r="AL17" i="1"/>
  <c r="AL14" i="1"/>
  <c r="AL10" i="1"/>
  <c r="AL15" i="1"/>
  <c r="AL12" i="1"/>
  <c r="AL8" i="1"/>
  <c r="AM5" i="1"/>
  <c r="AM11" i="1" s="1"/>
  <c r="AL13" i="1"/>
  <c r="AL16" i="1"/>
  <c r="AL9" i="1"/>
  <c r="AM22" i="1" l="1"/>
  <c r="AM25" i="1"/>
  <c r="AM21" i="1"/>
  <c r="AM24" i="1"/>
  <c r="AM23" i="1"/>
  <c r="AM16" i="1"/>
  <c r="AM18" i="1"/>
  <c r="AM17" i="1"/>
  <c r="AM19" i="1"/>
  <c r="AM20" i="1"/>
  <c r="AM15" i="1"/>
  <c r="AM12" i="1"/>
  <c r="AN5" i="1"/>
  <c r="AN11" i="1" s="1"/>
  <c r="AM10" i="1"/>
  <c r="AM13" i="1"/>
  <c r="AM7" i="1"/>
  <c r="AM14" i="1"/>
  <c r="AM9" i="1"/>
  <c r="AM8" i="1"/>
  <c r="AM6" i="1"/>
  <c r="AN18" i="1" l="1"/>
  <c r="AN25" i="1"/>
  <c r="AN21" i="1"/>
  <c r="AN23" i="1"/>
  <c r="AN17" i="1"/>
  <c r="AN22" i="1"/>
  <c r="AN19" i="1"/>
  <c r="AN24" i="1"/>
  <c r="AN20" i="1"/>
  <c r="AN15" i="1"/>
  <c r="AN12" i="1"/>
  <c r="AN16" i="1"/>
  <c r="AN13" i="1"/>
  <c r="AO5" i="1"/>
  <c r="AO11" i="1" s="1"/>
  <c r="AN10" i="1"/>
  <c r="AN14" i="1"/>
  <c r="AN8" i="1"/>
  <c r="AN9" i="1"/>
  <c r="AO25" i="1" l="1"/>
  <c r="AO21" i="1"/>
  <c r="AO24" i="1"/>
  <c r="AO23" i="1"/>
  <c r="AO22" i="1"/>
  <c r="AO15" i="1"/>
  <c r="AO18" i="1"/>
  <c r="AO17" i="1"/>
  <c r="AO19" i="1"/>
  <c r="AO20" i="1"/>
  <c r="AO16" i="1"/>
  <c r="AO13" i="1"/>
  <c r="AO14" i="1"/>
  <c r="AP5" i="1"/>
  <c r="AP11" i="1" s="1"/>
  <c r="AO10" i="1"/>
  <c r="AO9" i="1"/>
  <c r="AO12" i="1"/>
  <c r="AO8" i="1"/>
  <c r="AP25" i="1" l="1"/>
  <c r="AP20" i="1"/>
  <c r="AP18" i="1"/>
  <c r="AP21" i="1"/>
  <c r="AP17" i="1"/>
  <c r="AP23" i="1"/>
  <c r="AP19" i="1"/>
  <c r="AP22" i="1"/>
  <c r="AP24" i="1"/>
  <c r="AP16" i="1"/>
  <c r="AP9" i="1"/>
  <c r="AP14" i="1"/>
  <c r="AP10" i="1"/>
  <c r="AP13" i="1"/>
  <c r="AP12" i="1"/>
  <c r="AP15" i="1"/>
  <c r="AQ5" i="1"/>
  <c r="AQ11" i="1" s="1"/>
  <c r="AP8" i="1"/>
  <c r="AQ24" i="1" l="1"/>
  <c r="AQ23" i="1"/>
  <c r="AQ22" i="1"/>
  <c r="AQ25" i="1"/>
  <c r="AQ21" i="1"/>
  <c r="AQ17" i="1"/>
  <c r="AQ14" i="1"/>
  <c r="AQ19" i="1"/>
  <c r="AQ20" i="1"/>
  <c r="AQ18" i="1"/>
  <c r="AQ16" i="1"/>
  <c r="AQ9" i="1"/>
  <c r="AQ13" i="1"/>
  <c r="AQ12" i="1"/>
  <c r="AQ8" i="1"/>
  <c r="AQ15" i="1"/>
  <c r="AQ10" i="1"/>
  <c r="AR5" i="1"/>
  <c r="AR11" i="1" s="1"/>
  <c r="AR24" i="1" l="1"/>
  <c r="AR19" i="1"/>
  <c r="AR25" i="1"/>
  <c r="AR20" i="1"/>
  <c r="AR21" i="1"/>
  <c r="AR23" i="1"/>
  <c r="AR22" i="1"/>
  <c r="AR15" i="1"/>
  <c r="AR18" i="1"/>
  <c r="AR16" i="1"/>
  <c r="AR9" i="1"/>
  <c r="AR13" i="1"/>
  <c r="AR17" i="1"/>
  <c r="AR10" i="1"/>
  <c r="AR12" i="1"/>
  <c r="AR8" i="1"/>
  <c r="AR14" i="1"/>
  <c r="AS5" i="1"/>
  <c r="AS11" i="1" s="1"/>
  <c r="AS23" i="1" l="1"/>
  <c r="AS22" i="1"/>
  <c r="AS25" i="1"/>
  <c r="AS21" i="1"/>
  <c r="AS24" i="1"/>
  <c r="AS19" i="1"/>
  <c r="AS20" i="1"/>
  <c r="AS16" i="1"/>
  <c r="AS18" i="1"/>
  <c r="AS13" i="1"/>
  <c r="AS17" i="1"/>
  <c r="AS10" i="1"/>
  <c r="AS14" i="1"/>
  <c r="AS15" i="1"/>
  <c r="AS8" i="1"/>
  <c r="AS12" i="1"/>
  <c r="AS9" i="1"/>
  <c r="AT5" i="1"/>
  <c r="AT11" i="1" s="1"/>
  <c r="AT23" i="1" l="1"/>
  <c r="AT25" i="1"/>
  <c r="AT20" i="1"/>
  <c r="AT24" i="1"/>
  <c r="AT19" i="1"/>
  <c r="AT22" i="1"/>
  <c r="AT18" i="1"/>
  <c r="AT17" i="1"/>
  <c r="AT14" i="1"/>
  <c r="AT10" i="1"/>
  <c r="AT21" i="1"/>
  <c r="AT12" i="1"/>
  <c r="AT15" i="1"/>
  <c r="AT8" i="1"/>
  <c r="AT9" i="1"/>
  <c r="AU5" i="1"/>
  <c r="AU11" i="1" s="1"/>
  <c r="AT13" i="1"/>
  <c r="AT7" i="1"/>
  <c r="AT16" i="1"/>
  <c r="AT6" i="1"/>
  <c r="AU22" i="1" l="1"/>
  <c r="AU25" i="1"/>
  <c r="AU21" i="1"/>
  <c r="AU24" i="1"/>
  <c r="AU23" i="1"/>
  <c r="AU16" i="1"/>
  <c r="AU20" i="1"/>
  <c r="AU18" i="1"/>
  <c r="AU17" i="1"/>
  <c r="AU19" i="1"/>
  <c r="AU14" i="1"/>
  <c r="AU12" i="1"/>
  <c r="AU9" i="1"/>
  <c r="AU13" i="1"/>
  <c r="AU15" i="1"/>
  <c r="AV5" i="1"/>
  <c r="AV11" i="1" s="1"/>
  <c r="AU10" i="1"/>
  <c r="AU8" i="1"/>
  <c r="AV18" i="1" l="1"/>
  <c r="AV23" i="1"/>
  <c r="AV22" i="1"/>
  <c r="AV20" i="1"/>
  <c r="AV25" i="1"/>
  <c r="AV24" i="1"/>
  <c r="AV17" i="1"/>
  <c r="AV14" i="1"/>
  <c r="AV12" i="1"/>
  <c r="AV21" i="1"/>
  <c r="AV15" i="1"/>
  <c r="AV16" i="1"/>
  <c r="AV13" i="1"/>
  <c r="AW5" i="1"/>
  <c r="AW11" i="1" s="1"/>
  <c r="AV19" i="1"/>
  <c r="AV10" i="1"/>
  <c r="AV8" i="1"/>
  <c r="AV9" i="1"/>
  <c r="AW25" i="1" l="1"/>
  <c r="AW21" i="1"/>
  <c r="AW24" i="1"/>
  <c r="AW23" i="1"/>
  <c r="AW22" i="1"/>
  <c r="AW15" i="1"/>
  <c r="AW18" i="1"/>
  <c r="AW17" i="1"/>
  <c r="AW19" i="1"/>
  <c r="AW16" i="1"/>
  <c r="AW13" i="1"/>
  <c r="AX5" i="1"/>
  <c r="AX11" i="1" s="1"/>
  <c r="AW12" i="1"/>
  <c r="AW14" i="1"/>
  <c r="AW8" i="1"/>
  <c r="AW20" i="1"/>
  <c r="AW9" i="1"/>
  <c r="AW10" i="1"/>
  <c r="AX25" i="1" l="1"/>
  <c r="AX20" i="1"/>
  <c r="AX18" i="1"/>
  <c r="AX17" i="1"/>
  <c r="AX24" i="1"/>
  <c r="AX19" i="1"/>
  <c r="AX21" i="1"/>
  <c r="AX16" i="1"/>
  <c r="AX15" i="1"/>
  <c r="AX23" i="1"/>
  <c r="AX9" i="1"/>
  <c r="AX22" i="1"/>
  <c r="AX13" i="1"/>
  <c r="AX12" i="1"/>
  <c r="AX14" i="1"/>
  <c r="AX10" i="1"/>
  <c r="AY5" i="1"/>
  <c r="AY11" i="1" s="1"/>
  <c r="AX8" i="1"/>
  <c r="AY24" i="1" l="1"/>
  <c r="AY23" i="1"/>
  <c r="AY22" i="1"/>
  <c r="AY25" i="1"/>
  <c r="AY21" i="1"/>
  <c r="AY18" i="1"/>
  <c r="AY17" i="1"/>
  <c r="AY14" i="1"/>
  <c r="AY19" i="1"/>
  <c r="AY15" i="1"/>
  <c r="AY9" i="1"/>
  <c r="AY13" i="1"/>
  <c r="AY20" i="1"/>
  <c r="AY12" i="1"/>
  <c r="AY8" i="1"/>
  <c r="AY10" i="1"/>
  <c r="AY16" i="1"/>
  <c r="AZ5" i="1"/>
  <c r="AZ11" i="1" s="1"/>
  <c r="AZ24" i="1" l="1"/>
  <c r="AZ19" i="1"/>
  <c r="AZ25" i="1"/>
  <c r="AZ20" i="1"/>
  <c r="AZ21" i="1"/>
  <c r="AZ15" i="1"/>
  <c r="AZ17" i="1"/>
  <c r="AZ9" i="1"/>
  <c r="AZ23" i="1"/>
  <c r="AZ13" i="1"/>
  <c r="AZ16" i="1"/>
  <c r="AZ10" i="1"/>
  <c r="AZ14" i="1"/>
  <c r="AZ8" i="1"/>
  <c r="AZ22" i="1"/>
  <c r="BA5" i="1"/>
  <c r="BA11" i="1" s="1"/>
  <c r="AZ18" i="1"/>
  <c r="AZ12" i="1"/>
  <c r="BA23" i="1" l="1"/>
  <c r="BA22" i="1"/>
  <c r="BA25" i="1"/>
  <c r="BA21" i="1"/>
  <c r="BA24" i="1"/>
  <c r="BA19" i="1"/>
  <c r="BA16" i="1"/>
  <c r="BA20" i="1"/>
  <c r="BA17" i="1"/>
  <c r="BA13" i="1"/>
  <c r="BA10" i="1"/>
  <c r="BA14" i="1"/>
  <c r="BA18" i="1"/>
  <c r="BA8" i="1"/>
  <c r="BA7" i="1"/>
  <c r="BA15" i="1"/>
  <c r="BA9" i="1"/>
  <c r="BA6" i="1"/>
  <c r="BA12" i="1"/>
  <c r="BB5" i="1"/>
  <c r="BB11" i="1" s="1"/>
  <c r="BB23" i="1" l="1"/>
  <c r="BB25" i="1"/>
  <c r="BB20" i="1"/>
  <c r="BB24" i="1"/>
  <c r="BB19" i="1"/>
  <c r="BB16" i="1"/>
  <c r="BB21" i="1"/>
  <c r="BB22" i="1"/>
  <c r="BB18" i="1"/>
  <c r="BB17" i="1"/>
  <c r="BB14" i="1"/>
  <c r="BB10" i="1"/>
  <c r="BB12" i="1"/>
  <c r="BB8" i="1"/>
  <c r="BB15" i="1"/>
  <c r="BC5" i="1"/>
  <c r="BC11" i="1" s="1"/>
  <c r="BB13" i="1"/>
  <c r="BB9" i="1"/>
  <c r="BC22" i="1" l="1"/>
  <c r="BC25" i="1"/>
  <c r="BC21" i="1"/>
  <c r="BC24" i="1"/>
  <c r="BC23" i="1"/>
  <c r="BC16" i="1"/>
  <c r="BC19" i="1"/>
  <c r="BC20" i="1"/>
  <c r="BC18" i="1"/>
  <c r="BC17" i="1"/>
  <c r="BC12" i="1"/>
  <c r="BC15" i="1"/>
  <c r="BC14" i="1"/>
  <c r="BC10" i="1"/>
  <c r="BD5" i="1"/>
  <c r="BD11" i="1" s="1"/>
  <c r="BC9" i="1"/>
  <c r="BC13" i="1"/>
  <c r="BC8" i="1"/>
  <c r="BD18" i="1" l="1"/>
  <c r="BD25" i="1"/>
  <c r="BD19" i="1"/>
  <c r="BD24" i="1"/>
  <c r="BD21" i="1"/>
  <c r="BD20" i="1"/>
  <c r="BD17" i="1"/>
  <c r="BD22" i="1"/>
  <c r="BD23" i="1"/>
  <c r="BD12" i="1"/>
  <c r="BD16" i="1"/>
  <c r="BD14" i="1"/>
  <c r="BD15" i="1"/>
  <c r="BD13" i="1"/>
  <c r="BD10" i="1"/>
  <c r="BE5" i="1"/>
  <c r="BE11" i="1" s="1"/>
  <c r="BD9" i="1"/>
  <c r="BD8" i="1"/>
  <c r="BE25" i="1" l="1"/>
  <c r="BE21" i="1"/>
  <c r="BE24" i="1"/>
  <c r="BE23" i="1"/>
  <c r="BE22" i="1"/>
  <c r="BE15" i="1"/>
  <c r="BE20" i="1"/>
  <c r="BE17" i="1"/>
  <c r="BE18" i="1"/>
  <c r="BE16" i="1"/>
  <c r="BE14" i="1"/>
  <c r="BE13" i="1"/>
  <c r="BE19" i="1"/>
  <c r="BF5" i="1"/>
  <c r="BF11" i="1" s="1"/>
  <c r="BE9" i="1"/>
  <c r="BE12" i="1"/>
  <c r="BE8" i="1"/>
  <c r="BE10" i="1"/>
  <c r="BF25" i="1" l="1"/>
  <c r="BF20" i="1"/>
  <c r="BF24" i="1"/>
  <c r="BF21" i="1"/>
  <c r="BF17" i="1"/>
  <c r="BF18" i="1"/>
  <c r="BF22" i="1"/>
  <c r="BF23" i="1"/>
  <c r="BF16" i="1"/>
  <c r="BF14" i="1"/>
  <c r="BF9" i="1"/>
  <c r="BF19" i="1"/>
  <c r="BF15" i="1"/>
  <c r="BF12" i="1"/>
  <c r="BF13" i="1"/>
  <c r="BF10" i="1"/>
  <c r="BG5" i="1"/>
  <c r="BG11" i="1" s="1"/>
  <c r="BF8" i="1"/>
  <c r="BG24" i="1" l="1"/>
  <c r="BG23" i="1"/>
  <c r="BG22" i="1"/>
  <c r="BG25" i="1"/>
  <c r="BG21" i="1"/>
  <c r="BG17" i="1"/>
  <c r="BG14" i="1"/>
  <c r="BG20" i="1"/>
  <c r="BG18" i="1"/>
  <c r="BG16" i="1"/>
  <c r="BG19" i="1"/>
  <c r="BG9" i="1"/>
  <c r="BG15" i="1"/>
  <c r="BG13" i="1"/>
  <c r="BG12" i="1"/>
  <c r="BG8" i="1"/>
  <c r="BG10" i="1"/>
  <c r="BH5" i="1"/>
  <c r="BH11" i="1" s="1"/>
  <c r="BH24" i="1" l="1"/>
  <c r="BH19" i="1"/>
  <c r="BH25" i="1"/>
  <c r="BH20" i="1"/>
  <c r="BH21" i="1"/>
  <c r="BH18" i="1"/>
  <c r="BH22" i="1"/>
  <c r="BH23" i="1"/>
  <c r="BH15" i="1"/>
  <c r="BH16" i="1"/>
  <c r="BH9" i="1"/>
  <c r="BH13" i="1"/>
  <c r="BH10" i="1"/>
  <c r="BH7" i="1"/>
  <c r="BH12" i="1"/>
  <c r="BH17" i="1"/>
  <c r="BH8" i="1"/>
  <c r="BI5" i="1"/>
  <c r="BI11" i="1" s="1"/>
  <c r="BH14" i="1"/>
  <c r="BH6" i="1"/>
  <c r="BI23" i="1" l="1"/>
  <c r="BI22" i="1"/>
  <c r="BI25" i="1"/>
  <c r="BI21" i="1"/>
  <c r="BI24" i="1"/>
  <c r="BI20" i="1"/>
  <c r="BI16" i="1"/>
  <c r="BI19" i="1"/>
  <c r="BI13" i="1"/>
  <c r="BI15" i="1"/>
  <c r="BI10" i="1"/>
  <c r="BI18" i="1"/>
  <c r="BI17" i="1"/>
  <c r="BI9" i="1"/>
  <c r="BI8" i="1"/>
  <c r="BI12" i="1"/>
  <c r="BI14" i="1"/>
  <c r="BJ5" i="1"/>
  <c r="BJ11" i="1" s="1"/>
  <c r="BJ23" i="1" l="1"/>
  <c r="BJ25" i="1"/>
  <c r="BJ20" i="1"/>
  <c r="BJ24" i="1"/>
  <c r="BJ19" i="1"/>
  <c r="BJ22" i="1"/>
  <c r="BJ16" i="1"/>
  <c r="BJ17" i="1"/>
  <c r="BJ14" i="1"/>
  <c r="BJ21" i="1"/>
  <c r="BJ15" i="1"/>
  <c r="BJ10" i="1"/>
  <c r="BJ12" i="1"/>
  <c r="BJ8" i="1"/>
  <c r="BK5" i="1"/>
  <c r="BK11" i="1" s="1"/>
  <c r="BJ13" i="1"/>
  <c r="BJ9" i="1"/>
  <c r="BJ18" i="1"/>
  <c r="BK22" i="1" l="1"/>
  <c r="BK25" i="1"/>
  <c r="BK21" i="1"/>
  <c r="BK24" i="1"/>
  <c r="BK23" i="1"/>
  <c r="BK16" i="1"/>
  <c r="BK19" i="1"/>
  <c r="BK17" i="1"/>
  <c r="BK18" i="1"/>
  <c r="BK12" i="1"/>
  <c r="BK20" i="1"/>
  <c r="BK14" i="1"/>
  <c r="BL5" i="1"/>
  <c r="BL11" i="1" s="1"/>
  <c r="BK13" i="1"/>
  <c r="BK9" i="1"/>
  <c r="BK15" i="1"/>
  <c r="BK8" i="1"/>
  <c r="BK10" i="1"/>
  <c r="BL18" i="1" l="1"/>
  <c r="BL22" i="1"/>
  <c r="BL23" i="1"/>
  <c r="BL19" i="1"/>
  <c r="BL17" i="1"/>
  <c r="BL21" i="1"/>
  <c r="BL24" i="1"/>
  <c r="BL12" i="1"/>
  <c r="BL25" i="1"/>
  <c r="BL14" i="1"/>
  <c r="BL13" i="1"/>
  <c r="BM5" i="1"/>
  <c r="BM11" i="1" s="1"/>
  <c r="BL10" i="1"/>
  <c r="BL16" i="1"/>
  <c r="BL20" i="1"/>
  <c r="BL9" i="1"/>
  <c r="BL15" i="1"/>
  <c r="BL8" i="1"/>
  <c r="BM25" i="1" l="1"/>
  <c r="BM21" i="1"/>
  <c r="BM24" i="1"/>
  <c r="BM23" i="1"/>
  <c r="BM22" i="1"/>
  <c r="BM15" i="1"/>
  <c r="BM19" i="1"/>
  <c r="BM17" i="1"/>
  <c r="BM18" i="1"/>
  <c r="BM20" i="1"/>
  <c r="BM13" i="1"/>
  <c r="BM16" i="1"/>
  <c r="BN5" i="1"/>
  <c r="BN11" i="1" s="1"/>
  <c r="BM12" i="1"/>
  <c r="BM10" i="1"/>
  <c r="BM14" i="1"/>
  <c r="BM8" i="1"/>
  <c r="BM9" i="1"/>
  <c r="BN25" i="1" l="1"/>
  <c r="BN20" i="1"/>
  <c r="BN19" i="1"/>
  <c r="BN23" i="1"/>
  <c r="BN17" i="1"/>
  <c r="BN18" i="1"/>
  <c r="BN21" i="1"/>
  <c r="BN16" i="1"/>
  <c r="BN24" i="1"/>
  <c r="BN22" i="1"/>
  <c r="BN14" i="1"/>
  <c r="BN9" i="1"/>
  <c r="BN15" i="1"/>
  <c r="BN12" i="1"/>
  <c r="BN10" i="1"/>
  <c r="BN13" i="1"/>
  <c r="BO5" i="1"/>
  <c r="BO11" i="1" s="1"/>
  <c r="BN8" i="1"/>
  <c r="BO24" i="1" l="1"/>
  <c r="BO23" i="1"/>
  <c r="BO22" i="1"/>
  <c r="BO25" i="1"/>
  <c r="BO21" i="1"/>
  <c r="BO17" i="1"/>
  <c r="BO14" i="1"/>
  <c r="BO18" i="1"/>
  <c r="BO20" i="1"/>
  <c r="BO16" i="1"/>
  <c r="BO9" i="1"/>
  <c r="BO13" i="1"/>
  <c r="BO15" i="1"/>
  <c r="BO12" i="1"/>
  <c r="BO10" i="1"/>
  <c r="BO6" i="1"/>
  <c r="BO19" i="1"/>
  <c r="BO8" i="1"/>
  <c r="BP5" i="1"/>
  <c r="BP11" i="1" s="1"/>
  <c r="BO7" i="1"/>
  <c r="BP24" i="1" l="1"/>
  <c r="BP19" i="1"/>
  <c r="BP25" i="1"/>
  <c r="BP20" i="1"/>
  <c r="BP23" i="1"/>
  <c r="BP18" i="1"/>
  <c r="BP21" i="1"/>
  <c r="BP15" i="1"/>
  <c r="BP9" i="1"/>
  <c r="BP22" i="1"/>
  <c r="BP14" i="1"/>
  <c r="BP13" i="1"/>
  <c r="BP10" i="1"/>
  <c r="BP17" i="1"/>
  <c r="BP16" i="1"/>
  <c r="BP8" i="1"/>
  <c r="BQ5" i="1"/>
  <c r="BQ11" i="1" s="1"/>
  <c r="BP12" i="1"/>
  <c r="BQ23" i="1" l="1"/>
  <c r="BQ22" i="1"/>
  <c r="BQ25" i="1"/>
  <c r="BQ21" i="1"/>
  <c r="BQ24" i="1"/>
  <c r="BQ18" i="1"/>
  <c r="BQ16" i="1"/>
  <c r="BQ20" i="1"/>
  <c r="BQ14" i="1"/>
  <c r="BQ13" i="1"/>
  <c r="BQ10" i="1"/>
  <c r="BQ19" i="1"/>
  <c r="BQ8" i="1"/>
  <c r="BQ17" i="1"/>
  <c r="BQ9" i="1"/>
  <c r="BQ15" i="1"/>
  <c r="BQ12" i="1"/>
  <c r="BR5" i="1"/>
  <c r="BR11" i="1" s="1"/>
  <c r="BR23" i="1" l="1"/>
  <c r="BR25" i="1"/>
  <c r="BR20" i="1"/>
  <c r="BR24" i="1"/>
  <c r="BR19" i="1"/>
  <c r="BR16" i="1"/>
  <c r="BR21" i="1"/>
  <c r="BR22" i="1"/>
  <c r="BR17" i="1"/>
  <c r="BR14" i="1"/>
  <c r="BR10" i="1"/>
  <c r="BR18" i="1"/>
  <c r="BR15" i="1"/>
  <c r="BR12" i="1"/>
  <c r="BR8" i="1"/>
  <c r="BR13" i="1"/>
  <c r="BR9" i="1"/>
  <c r="BS5" i="1"/>
  <c r="BS11" i="1" s="1"/>
  <c r="BS22" i="1" l="1"/>
  <c r="BS25" i="1"/>
  <c r="BS21" i="1"/>
  <c r="BS24" i="1"/>
  <c r="BS23" i="1"/>
  <c r="BS16" i="1"/>
  <c r="BS20" i="1"/>
  <c r="BS17" i="1"/>
  <c r="BS19" i="1"/>
  <c r="BS18" i="1"/>
  <c r="BS15" i="1"/>
  <c r="BS12" i="1"/>
  <c r="BS13" i="1"/>
  <c r="BS9" i="1"/>
  <c r="BS14" i="1"/>
  <c r="BT5" i="1"/>
  <c r="BT11" i="1" s="1"/>
  <c r="BS10" i="1"/>
  <c r="BS8" i="1"/>
  <c r="BT18" i="1" l="1"/>
  <c r="BT20" i="1"/>
  <c r="BT21" i="1"/>
  <c r="BT17" i="1"/>
  <c r="BT22" i="1"/>
  <c r="BT19" i="1"/>
  <c r="BT24" i="1"/>
  <c r="BT23" i="1"/>
  <c r="BT15" i="1"/>
  <c r="BT12" i="1"/>
  <c r="BT13" i="1"/>
  <c r="BT9" i="1"/>
  <c r="BU5" i="1"/>
  <c r="BU11" i="1" s="1"/>
  <c r="BT16" i="1"/>
  <c r="BT14" i="1"/>
  <c r="BT25" i="1"/>
  <c r="BT10" i="1"/>
  <c r="BT8" i="1"/>
  <c r="BU25" i="1" l="1"/>
  <c r="BU21" i="1"/>
  <c r="BU24" i="1"/>
  <c r="BU23" i="1"/>
  <c r="BU22" i="1"/>
  <c r="BU20" i="1"/>
  <c r="BU15" i="1"/>
  <c r="BU17" i="1"/>
  <c r="BU19" i="1"/>
  <c r="BU18" i="1"/>
  <c r="BY13" i="1"/>
  <c r="BX13" i="1"/>
  <c r="BU16" i="1"/>
  <c r="BW13" i="1"/>
  <c r="BU13" i="1"/>
  <c r="BU14" i="1"/>
  <c r="CB13" i="1"/>
  <c r="BV5" i="1"/>
  <c r="CA13" i="1"/>
  <c r="BU12" i="1"/>
  <c r="BU10" i="1"/>
  <c r="BU8" i="1"/>
  <c r="BU9" i="1"/>
  <c r="BZ13" i="1"/>
  <c r="BV13" i="1"/>
  <c r="BV25" i="1" l="1"/>
  <c r="BV20" i="1"/>
  <c r="BV21" i="1"/>
  <c r="BV17" i="1"/>
  <c r="BV19" i="1"/>
  <c r="BV22" i="1"/>
  <c r="BV24" i="1"/>
  <c r="BV18" i="1"/>
  <c r="BV16" i="1"/>
  <c r="BV23" i="1"/>
  <c r="BV6" i="1"/>
  <c r="BV15" i="1"/>
  <c r="BV7" i="1"/>
  <c r="BW5" i="1"/>
  <c r="BV8" i="1"/>
  <c r="BW24" i="1" l="1"/>
  <c r="BW23" i="1"/>
  <c r="BW22" i="1"/>
  <c r="BW25" i="1"/>
  <c r="BW21" i="1"/>
  <c r="BW17" i="1"/>
  <c r="BW19" i="1"/>
  <c r="BW18" i="1"/>
  <c r="BW16" i="1"/>
  <c r="BW20" i="1"/>
  <c r="BW8" i="1"/>
  <c r="BW15" i="1"/>
  <c r="BX5" i="1"/>
  <c r="BX24" i="1" l="1"/>
  <c r="BX19" i="1"/>
  <c r="BX25" i="1"/>
  <c r="BX20" i="1"/>
  <c r="BX21" i="1"/>
  <c r="BX22" i="1"/>
  <c r="BX18" i="1"/>
  <c r="BX23" i="1"/>
  <c r="BX15" i="1"/>
  <c r="BX16" i="1"/>
  <c r="BX17" i="1"/>
  <c r="BX8" i="1"/>
  <c r="BY5" i="1"/>
  <c r="BY23" i="1" l="1"/>
  <c r="BY22" i="1"/>
  <c r="BY25" i="1"/>
  <c r="BY21" i="1"/>
  <c r="BY24" i="1"/>
  <c r="BY19" i="1"/>
  <c r="BY18" i="1"/>
  <c r="BY16" i="1"/>
  <c r="BY20" i="1"/>
  <c r="BY17" i="1"/>
  <c r="BY15" i="1"/>
  <c r="BY8" i="1"/>
  <c r="BZ5" i="1"/>
  <c r="BZ23" i="1" l="1"/>
  <c r="BZ25" i="1"/>
  <c r="BZ20" i="1"/>
  <c r="BZ24" i="1"/>
  <c r="BZ19" i="1"/>
  <c r="BZ18" i="1"/>
  <c r="BZ22" i="1"/>
  <c r="BZ16" i="1"/>
  <c r="BZ17" i="1"/>
  <c r="BZ15" i="1"/>
  <c r="BZ8" i="1"/>
  <c r="CA5" i="1"/>
  <c r="BZ21" i="1"/>
  <c r="CA22" i="1" l="1"/>
  <c r="CA25" i="1"/>
  <c r="CA21" i="1"/>
  <c r="CA24" i="1"/>
  <c r="CA23" i="1"/>
  <c r="CA16" i="1"/>
  <c r="CA17" i="1"/>
  <c r="CA20" i="1"/>
  <c r="CA18" i="1"/>
  <c r="CA19" i="1"/>
  <c r="CB5" i="1"/>
  <c r="CA15" i="1"/>
  <c r="CA8" i="1"/>
  <c r="CB18" i="1" l="1"/>
  <c r="CB22" i="1"/>
  <c r="CB24" i="1"/>
  <c r="CB17" i="1"/>
  <c r="CB23" i="1"/>
  <c r="CB20" i="1"/>
  <c r="CB25" i="1"/>
  <c r="CB19" i="1"/>
  <c r="CB16" i="1"/>
  <c r="CB15" i="1"/>
  <c r="CB21" i="1"/>
  <c r="CC5" i="1"/>
  <c r="CB8" i="1"/>
  <c r="CC25" i="1" l="1"/>
  <c r="CC21" i="1"/>
  <c r="CC24" i="1"/>
  <c r="CC23" i="1"/>
  <c r="CC22" i="1"/>
  <c r="CC15" i="1"/>
  <c r="CC20" i="1"/>
  <c r="CC19" i="1"/>
  <c r="CC11" i="1"/>
  <c r="CC9" i="1"/>
  <c r="CC14" i="1"/>
  <c r="CC13" i="1"/>
  <c r="CD5" i="1"/>
  <c r="CC6" i="1"/>
  <c r="CC12" i="1"/>
  <c r="CC8" i="1"/>
  <c r="CC7" i="1"/>
  <c r="CC10" i="1"/>
  <c r="CD25" i="1" l="1"/>
  <c r="CD20" i="1"/>
  <c r="CD14" i="1"/>
  <c r="CD24" i="1"/>
  <c r="CD23" i="1"/>
  <c r="CD19" i="1"/>
  <c r="CD21" i="1"/>
  <c r="CD22" i="1"/>
  <c r="CD11" i="1"/>
  <c r="CD15" i="1"/>
  <c r="CD9" i="1"/>
  <c r="CD12" i="1"/>
  <c r="CD10" i="1"/>
  <c r="CD13" i="1"/>
  <c r="CE5" i="1"/>
  <c r="CD8" i="1"/>
  <c r="CE24" i="1" l="1"/>
  <c r="CE23" i="1"/>
  <c r="CE22" i="1"/>
  <c r="CE25" i="1"/>
  <c r="CE21" i="1"/>
  <c r="CE20" i="1"/>
  <c r="CE19" i="1"/>
  <c r="CE15" i="1"/>
  <c r="CE9" i="1"/>
  <c r="CE13" i="1"/>
  <c r="CE10" i="1"/>
  <c r="CE12" i="1"/>
  <c r="CE14" i="1"/>
  <c r="CE8" i="1"/>
  <c r="CE11" i="1"/>
  <c r="CF5" i="1"/>
  <c r="CF24" i="1" l="1"/>
  <c r="CF19" i="1"/>
  <c r="CF25" i="1"/>
  <c r="CF20" i="1"/>
  <c r="CF23" i="1"/>
  <c r="CF21" i="1"/>
  <c r="CF15" i="1"/>
  <c r="CF22" i="1"/>
  <c r="CF13" i="1"/>
  <c r="CF10" i="1"/>
  <c r="CF14" i="1"/>
  <c r="CF12" i="1"/>
  <c r="CF8" i="1"/>
  <c r="CF11" i="1"/>
  <c r="CG5" i="1"/>
  <c r="CF9" i="1"/>
  <c r="CG23" i="1" l="1"/>
  <c r="CG22" i="1"/>
  <c r="CG25" i="1"/>
  <c r="CG21" i="1"/>
  <c r="CG24" i="1"/>
  <c r="CG20" i="1"/>
  <c r="CG19" i="1"/>
  <c r="CG14" i="1"/>
  <c r="CG13" i="1"/>
  <c r="CG10" i="1"/>
  <c r="CG12" i="1"/>
  <c r="CG11" i="1"/>
  <c r="CG15" i="1"/>
  <c r="CG8" i="1"/>
  <c r="CG9" i="1"/>
  <c r="CH5" i="1"/>
  <c r="CH23" i="1" l="1"/>
  <c r="CH25" i="1"/>
  <c r="CH20" i="1"/>
  <c r="CH24" i="1"/>
  <c r="CH19" i="1"/>
  <c r="CH21" i="1"/>
  <c r="CH22" i="1"/>
  <c r="CH14" i="1"/>
  <c r="CH12" i="1"/>
  <c r="CH15" i="1"/>
  <c r="CH8" i="1"/>
  <c r="CH13" i="1"/>
  <c r="CH11" i="1"/>
  <c r="CH10" i="1"/>
  <c r="CI5" i="1"/>
  <c r="CH9" i="1"/>
  <c r="CI22" i="1" l="1"/>
  <c r="CI25" i="1"/>
  <c r="CI21" i="1"/>
  <c r="CI24" i="1"/>
  <c r="CI23" i="1"/>
  <c r="CI20" i="1"/>
  <c r="CI19" i="1"/>
  <c r="CI14" i="1"/>
  <c r="CI12" i="1"/>
  <c r="CI15" i="1"/>
  <c r="CI10" i="1"/>
  <c r="CI9" i="1"/>
  <c r="CI13" i="1"/>
  <c r="CI11" i="1"/>
  <c r="CJ5" i="1"/>
  <c r="CI8" i="1"/>
  <c r="CJ19" i="1" l="1"/>
  <c r="CJ24" i="1"/>
  <c r="CJ23" i="1"/>
  <c r="CJ21" i="1"/>
  <c r="CJ25" i="1"/>
  <c r="CJ22" i="1"/>
  <c r="CJ13" i="1"/>
  <c r="CJ20" i="1"/>
  <c r="CJ11" i="1"/>
  <c r="CJ15" i="1"/>
  <c r="CJ10" i="1"/>
  <c r="CJ6" i="1"/>
  <c r="CJ14" i="1"/>
  <c r="CJ12" i="1"/>
  <c r="CK5" i="1"/>
  <c r="CJ9" i="1"/>
  <c r="CJ8" i="1"/>
  <c r="CJ7" i="1"/>
  <c r="CK25" i="1" l="1"/>
  <c r="CK21" i="1"/>
  <c r="CK24" i="1"/>
  <c r="CK23" i="1"/>
  <c r="CK22" i="1"/>
  <c r="CK15" i="1"/>
  <c r="CK20" i="1"/>
  <c r="CK19" i="1"/>
  <c r="CK11" i="1"/>
  <c r="CK9" i="1"/>
  <c r="CK13" i="1"/>
  <c r="CK14" i="1"/>
  <c r="CK12" i="1"/>
  <c r="CL5" i="1"/>
  <c r="CK8" i="1"/>
  <c r="CK10" i="1"/>
  <c r="CL25" i="1" l="1"/>
  <c r="CL20" i="1"/>
  <c r="CL24" i="1"/>
  <c r="CL23" i="1"/>
  <c r="CL14" i="1"/>
  <c r="CL21" i="1"/>
  <c r="CL22" i="1"/>
  <c r="CL11" i="1"/>
  <c r="CL9" i="1"/>
  <c r="CL13" i="1"/>
  <c r="CL12" i="1"/>
  <c r="CL19" i="1"/>
  <c r="CL15" i="1"/>
  <c r="CL10" i="1"/>
  <c r="CM5" i="1"/>
  <c r="CL8" i="1"/>
  <c r="CM24" i="1" l="1"/>
  <c r="CM23" i="1"/>
  <c r="CM22" i="1"/>
  <c r="CM25" i="1"/>
  <c r="CM21" i="1"/>
  <c r="CM20" i="1"/>
  <c r="CM19" i="1"/>
  <c r="CM9" i="1"/>
  <c r="CM15" i="1"/>
  <c r="CM10" i="1"/>
  <c r="CM14" i="1"/>
  <c r="CM13" i="1"/>
  <c r="CM11" i="1"/>
  <c r="CM8" i="1"/>
  <c r="CN5" i="1"/>
  <c r="CM12" i="1"/>
  <c r="CN24" i="1" l="1"/>
  <c r="CN19" i="1"/>
  <c r="CN25" i="1"/>
  <c r="CN20" i="1"/>
  <c r="CN21" i="1"/>
  <c r="CN22" i="1"/>
  <c r="CN15" i="1"/>
  <c r="CN10" i="1"/>
  <c r="CN13" i="1"/>
  <c r="CN14" i="1"/>
  <c r="CN11" i="1"/>
  <c r="CN23" i="1"/>
  <c r="CN9" i="1"/>
  <c r="CN8" i="1"/>
  <c r="CO5" i="1"/>
  <c r="CN12" i="1"/>
  <c r="CO23" i="1" l="1"/>
  <c r="CO22" i="1"/>
  <c r="CO25" i="1"/>
  <c r="CO21" i="1"/>
  <c r="CO24" i="1"/>
  <c r="CO13" i="1"/>
  <c r="CO20" i="1"/>
  <c r="CO19" i="1"/>
  <c r="CO14" i="1"/>
  <c r="CO10" i="1"/>
  <c r="CO15" i="1"/>
  <c r="CO12" i="1"/>
  <c r="CO11" i="1"/>
  <c r="CO8" i="1"/>
  <c r="CP5" i="1"/>
  <c r="CP23" i="1" l="1"/>
  <c r="CP25" i="1"/>
  <c r="CP20" i="1"/>
  <c r="CP24" i="1"/>
  <c r="CP19" i="1"/>
  <c r="CP22" i="1"/>
  <c r="CP15" i="1"/>
  <c r="CP13" i="1"/>
  <c r="CP12" i="1"/>
  <c r="CP21" i="1"/>
  <c r="CP9" i="1"/>
  <c r="CP8" i="1"/>
  <c r="CP10" i="1"/>
  <c r="CP14" i="1"/>
  <c r="CP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rPr>
          <t>Today's Date:
Use the formula =TODAY() to make the red line in the gantt chart display the current day, or enter the date manually.</t>
        </r>
      </text>
    </comment>
    <comment ref="A8" authorId="0" shapeId="0" xr:uid="{00000000-0006-0000-0000-000002000000}">
      <text>
        <r>
          <rPr>
            <sz val="10"/>
            <color rgb="FF000000"/>
            <rFont val="Arial"/>
          </rPr>
          <t>Work Breakdown Structure:
Level 1: 1, 2, 3, ...
Level 2: 1.1, 1.2, 1.3,
Level 3: 1.1.1, 1.1.2,
The WBS uses a formula to control the numbering, but the formulas are different for different levels.</t>
        </r>
      </text>
    </comment>
    <comment ref="B8" authorId="0" shapeId="0" xr:uid="{00000000-0006-0000-0000-000003000000}">
      <text>
        <r>
          <rPr>
            <sz val="10"/>
            <color rgb="FF000000"/>
            <rFont val="Arial"/>
          </rPr>
          <t>Task:
Enter the name of each task and sub-task. Use spaces to indent sub-tasks.</t>
        </r>
      </text>
    </comment>
    <comment ref="C8" authorId="0" shapeId="0" xr:uid="{00000000-0006-0000-0000-000004000000}">
      <text>
        <r>
          <rPr>
            <sz val="10"/>
            <color rgb="FF000000"/>
            <rFont val="Arial"/>
          </rPr>
          <t>Task Lead
Enter the name of the Task Lead in this column.</t>
        </r>
      </text>
    </comment>
    <comment ref="D8" authorId="0" shapeId="0" xr:uid="{00000000-0006-0000-0000-000005000000}">
      <text>
        <r>
          <rPr>
            <sz val="10"/>
            <color rgb="FF000000"/>
            <rFont val="Arial"/>
          </rPr>
          <t>Task Start Date:
You can manually enter the Start Date for each task or use a formula to create a dependency on a Predecessor. For example, you could enter =enddate+1 to set the Start date to the next calendar day, or =WORKDAY(enddate,1) to set the Start date to the next work day (excluding weekends), where enddate is the cell reference for the End date of the Predecessor task.</t>
        </r>
      </text>
    </comment>
    <comment ref="E8" authorId="0" shapeId="0" xr:uid="{00000000-0006-0000-0000-000006000000}">
      <text>
        <r>
          <rPr>
            <sz val="10"/>
            <color rgb="FF000000"/>
            <rFont val="Arial"/>
          </rPr>
          <t>End Date:
Calculated based on the Start Date and the duration of the task.</t>
        </r>
      </text>
    </comment>
    <comment ref="F8" authorId="0" shapeId="0" xr:uid="{00000000-0006-0000-0000-000007000000}">
      <text>
        <r>
          <rPr>
            <sz val="10"/>
            <color rgb="FF000000"/>
            <rFont val="Arial"/>
          </rPr>
          <t>Duration:
The duration is the number of calendar days for the given task.</t>
        </r>
      </text>
    </comment>
    <comment ref="G8" authorId="0" shapeId="0" xr:uid="{00000000-0006-0000-0000-000008000000}">
      <text>
        <r>
          <rPr>
            <sz val="10"/>
            <color rgb="FF000000"/>
            <rFont val="Arial"/>
          </rPr>
          <t>Percent Complete:
Update the status of this task by entering the percent complete (between 0% and 100%).</t>
        </r>
      </text>
    </comment>
    <comment ref="H8" authorId="0" shapeId="0" xr:uid="{00000000-0006-0000-0000-000009000000}">
      <text>
        <r>
          <rPr>
            <sz val="10"/>
            <color rgb="FF000000"/>
            <rFont val="Arial"/>
          </rPr>
          <t>Work Days:
Work Days exclude Saturday and Sunday. The Pro version allows you to use this column as an input.</t>
        </r>
      </text>
    </comment>
    <comment ref="I8" authorId="0" shapeId="0" xr:uid="{00000000-0006-0000-0000-00000A000000}">
      <text>
        <r>
          <rPr>
            <sz val="10"/>
            <color rgb="FF000000"/>
            <rFont val="Arial"/>
          </rPr>
          <t>Calendar Days Complete:
This column is calculated by multiplying the Duration by the %Complete and rounding down to the nearest integer.
Note: This column is required, but may be hidden prior to printing.</t>
        </r>
      </text>
    </comment>
    <comment ref="J8" authorId="0" shapeId="0" xr:uid="{00000000-0006-0000-0000-00000B000000}">
      <text>
        <r>
          <rPr>
            <sz val="10"/>
            <color rgb="FF000000"/>
            <rFont val="Arial"/>
          </rPr>
          <t>Calendar Days Remaining:
This column is calculated by subtracting the Days Complete from the Duration.
Note: This column is required, but may be hidden prior to printing.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1000000}">
      <text>
        <r>
          <rPr>
            <sz val="10"/>
            <color rgb="FF000000"/>
            <rFont val="Arial"/>
          </rPr>
          <t>See the Terms Of Use worksheet and the license agreement on Vertex42.com for information about terms of use, copyright, warranties, and disclaimers. Removing copyright notices is illegal.</t>
        </r>
      </text>
    </comment>
    <comment ref="C15" authorId="0" shapeId="0" xr:uid="{00000000-0006-0000-0100-000002000000}">
      <text>
        <r>
          <rPr>
            <sz val="10"/>
            <color rgb="FF000000"/>
            <rFont val="Arial"/>
          </rPr>
          <t>This is an example comment.</t>
        </r>
      </text>
    </comment>
  </commentList>
</comments>
</file>

<file path=xl/sharedStrings.xml><?xml version="1.0" encoding="utf-8"?>
<sst xmlns="http://schemas.openxmlformats.org/spreadsheetml/2006/main" count="157" uniqueCount="137">
  <si>
    <t>Gantt Chart Template Pro for Google Sheets</t>
  </si>
  <si>
    <t>Gantt Chart Template Pro, by Vertex42.com, is a spreadsheet template designed originally for Microsoft Excel that offers more features than the free version. When you purchase it, you will also get a link to download the Pro version for Google Sheets!!</t>
  </si>
  <si>
    <t xml:space="preserve"> - Visit the web page above to view screenshots and watch demo videos</t>
  </si>
  <si>
    <t>Features in the Pro version for Google Sheets</t>
  </si>
  <si>
    <t>Define task durations by specifying the number of Work Days</t>
  </si>
  <si>
    <t xml:space="preserve"> - In this free version, the inputs to define a task are the Start Date and the Calendar Day duration. In the Pro version, the default option is to enter the Start Date and the number of Work Days.</t>
  </si>
  <si>
    <t>Choose whether to define task durations using Calendar Days or Work Days or End Dates</t>
  </si>
  <si>
    <t xml:space="preserve"> - The Pro version includes a larger set of template rows that provide more options for defining the Start date, End date, duration, and dependency of tasks.</t>
  </si>
  <si>
    <t>Exclude holidays from work days</t>
  </si>
  <si>
    <t xml:space="preserve"> - List holidays and other non-working days in a separate sheet. When defining task durations using Work Days, these dates will be excluded.</t>
  </si>
  <si>
    <t>Define what you mean by "Weekend" when using Work Days</t>
  </si>
  <si>
    <t xml:space="preserve"> - The Pro version allows you to define exactly which day(s) of the week you want to use as your weekend. The default is Saturday and Sunday.</t>
  </si>
  <si>
    <t>Color-Code bars in the Gantt chart</t>
  </si>
  <si>
    <t xml:space="preserve"> - The Pro version includes a column for entering a color code like "k", "r", or "y" to change the color of the bars in the Gantt chart. The Help worksheet explains some advanced formulas that you could use in the Color column to automatically color a bar based on the name in the Lead column.</t>
  </si>
  <si>
    <t>Define tasks dependences by specifying the predecessor WBS</t>
  </si>
  <si>
    <t xml:space="preserve"> - The template rows include an option for entering a Predecessor WBS. The Start date will be calculated as the day following the End date of the predecessor.</t>
  </si>
  <si>
    <t>Terms of Use</t>
  </si>
  <si>
    <t>© 2012-2018 Vertex42 LLC. All rights reserved.</t>
  </si>
  <si>
    <t>This template is a copyrighted work under the Unites States and other copyright laws and is the property of Vertex42 LLC. The items listed below are additional points to help clarify how you may use this template.</t>
  </si>
  <si>
    <t>You may make archival copies and customize this template only for your personal use or use within your company or organization and not for resale or public sharing.</t>
  </si>
  <si>
    <t>You may not remove or alter any logo, trademark, copyright, disclaimer, brand, terms of use, attribution, or other proprietary notices or marks within this template.</t>
  </si>
  <si>
    <t>This template and any customized or modified version of this template may NOT be sold, distributed, published to an online gallery, hosted on a website, or placed on a public server.</t>
  </si>
  <si>
    <t>The Share Settings for this spreadsheet must always be set to "Private"</t>
  </si>
  <si>
    <t>Limited Private Sharing and Other Allowed Uses</t>
  </si>
  <si>
    <t>See the complete license agreement to learn more about how you may or may not use this template.</t>
  </si>
  <si>
    <t>View the Complete License Agreement</t>
  </si>
  <si>
    <t>Gantt Chart Template</t>
  </si>
  <si>
    <t>© 2012-2014 Vertex42 LLC</t>
  </si>
  <si>
    <t>Please note the Terms Of Use</t>
  </si>
  <si>
    <t>http://www.vertex42.com/licensing/EULA_privateuse.html</t>
  </si>
  <si>
    <t>Senior Project</t>
  </si>
  <si>
    <t>Help</t>
  </si>
  <si>
    <t>Gantt Chart Template © 2012-2019 by Vertex42.com: Licensed for private use only. Do not publish on the internet.</t>
  </si>
  <si>
    <t>CalU</t>
  </si>
  <si>
    <t>Current Project Lead:</t>
  </si>
  <si>
    <t>Brittany Marietta</t>
  </si>
  <si>
    <t>Project Start Date:</t>
  </si>
  <si>
    <t>Today's Date:</t>
  </si>
  <si>
    <t>[42]</t>
  </si>
  <si>
    <t>Display Week:</t>
  </si>
  <si>
    <t>WBS</t>
  </si>
  <si>
    <t>Task</t>
  </si>
  <si>
    <t>Lead</t>
  </si>
  <si>
    <t>Start</t>
  </si>
  <si>
    <t>End</t>
  </si>
  <si>
    <t>Cal
Days</t>
  </si>
  <si>
    <t>%
Done</t>
  </si>
  <si>
    <t>Work
Days</t>
  </si>
  <si>
    <t>Days
Done</t>
  </si>
  <si>
    <t>Days
Left</t>
  </si>
  <si>
    <t>© 2012-2018 Vertex42 LLC</t>
  </si>
  <si>
    <t>Introduction</t>
  </si>
  <si>
    <t>This Gantt Chart spreadsheet makes creating a project schedule very easy. You only need to know some basic spreadsheet operations to make this gantt chart work for you, such as how to insert, delete, copy and paste entire rows.</t>
  </si>
  <si>
    <t>Be sure to read the Getting Started Tips below.</t>
  </si>
  <si>
    <t>The Share settings for this spreadsheet must always be set to "Private"</t>
  </si>
  <si>
    <t>See the TermsOfUse worksheet for more information about how you may or may not share this template.</t>
  </si>
  <si>
    <t>Getting Started Tips</t>
  </si>
  <si>
    <t xml:space="preserve"> - </t>
  </si>
  <si>
    <t>Input cells for defining the task dates and durations have a light green background.</t>
  </si>
  <si>
    <t>Input Cell</t>
  </si>
  <si>
    <t>[ Bracketed Text ] is also meant to be edited, like the project title and task descriptions.</t>
  </si>
  <si>
    <t>Some of the labels include cell notes to provide extra help information.</t>
  </si>
  <si>
    <t>Label</t>
  </si>
  <si>
    <t>The Project Start Date determines the first week shown in the gantt chart.</t>
  </si>
  <si>
    <t>To adjust the range of dates shown in the gantt chart, change the Display Week.</t>
  </si>
  <si>
    <t>The red line in the gantt chart represents the date in the Today's Date cell. You can enter Today's Date manually or use the formula =TODAY()</t>
  </si>
  <si>
    <t>To insert a new task, insert a new row, then copy/paste an existing row from the selection of Template Rows at the bottom of the worksheet.</t>
  </si>
  <si>
    <t>Edit the Holidays worksheet to choose which dates you want to exclude from Work Days.</t>
  </si>
  <si>
    <t>Cell Color Key</t>
  </si>
  <si>
    <r>
      <rPr>
        <b/>
        <sz val="10"/>
        <rFont val="Arial"/>
      </rPr>
      <t>Input Cell</t>
    </r>
    <r>
      <rPr>
        <sz val="10"/>
        <color rgb="FF000000"/>
        <rFont val="Arial"/>
      </rPr>
      <t xml:space="preserve"> :: Indicates which set of inputs to use</t>
    </r>
  </si>
  <si>
    <r>
      <rPr>
        <b/>
        <sz val="10"/>
        <rFont val="Arial"/>
      </rPr>
      <t>Completed Task</t>
    </r>
    <r>
      <rPr>
        <sz val="10"/>
        <color rgb="FF000000"/>
        <rFont val="Arial"/>
      </rPr>
      <t xml:space="preserve"> :: In the Gantt chart, indicates the completed portion of the task</t>
    </r>
  </si>
  <si>
    <r>
      <rPr>
        <b/>
        <sz val="10"/>
        <rFont val="Arial"/>
      </rPr>
      <t>Incomplete Task</t>
    </r>
    <r>
      <rPr>
        <sz val="10"/>
        <color rgb="FF000000"/>
        <rFont val="Arial"/>
      </rPr>
      <t xml:space="preserve"> :: In the Gantt chart, indicates the incomplete portion of the task</t>
    </r>
  </si>
  <si>
    <t>Using the Template Rows and Choosing a WBS Level</t>
  </si>
  <si>
    <t>Inserting New Tasks</t>
  </si>
  <si>
    <t>1. Insert a new blank row where you want the new task to be</t>
  </si>
  <si>
    <t>2. Copy the entire row you want to use from the set of template rows</t>
  </si>
  <si>
    <t>3. Paste the row you copied on top of the blank row you just inserted</t>
  </si>
  <si>
    <t>4. Copy and paste the WBS cell separately, based on the level (1,  2.1,  3.2.1,  4.3.2.1)</t>
  </si>
  <si>
    <t xml:space="preserve"> - When inserting new rows, you must copy and paste an entire row, because the cells of the Gantt chart area are formulas.</t>
  </si>
  <si>
    <t>Changing the WBS Level in the WBS Column</t>
  </si>
  <si>
    <t xml:space="preserve"> - The WBS numbering uses a different formula for each level, but the formula does not reference any other cell in the row. So, you can copy and paste just the WBS cell that you want to use.</t>
  </si>
  <si>
    <t xml:space="preserve"> - If you leave a blank cell above a WBS number, the numbering will reset to 1.x.x. The formulas are meant for convenience, but you can manually enter them if you need to.</t>
  </si>
  <si>
    <t xml:space="preserve"> - You can indent the task description for sub-tasks by entering spaces (until Google decides to add an indent option).</t>
  </si>
  <si>
    <t>Category Tasks</t>
  </si>
  <si>
    <t xml:space="preserve"> - You can use tasks that are just labels, but it can be even more useful for a category task to display the minimum Start date and maximum End date of its sub tasks. This can be done using =MIN(range_of_startdates) and =MAX(range_of_enddates). An example template row is provided, but you will need to update the MIN() and MAX() formulas.</t>
  </si>
  <si>
    <t>Creating Task Dependencies</t>
  </si>
  <si>
    <t xml:space="preserve"> - You can enter the Start date manually, or define task dependecies using a formula. Below are the most common options for defining the Start date:</t>
  </si>
  <si>
    <t>A.</t>
  </si>
  <si>
    <t>Enter the date manually (e.g. 1/3/2015)</t>
  </si>
  <si>
    <t>B.</t>
  </si>
  <si>
    <t>Reference the Project Start Date (e.g. =$E$4 )</t>
  </si>
  <si>
    <t>C.</t>
  </si>
  <si>
    <t>Set the Start date to the next Work Day after another task's End date.</t>
  </si>
  <si>
    <t xml:space="preserve"> - Use the formula =WORKDAY(enddate,1) where enddate is the reference to the End date of a predecessor task.</t>
  </si>
  <si>
    <t xml:space="preserve"> - For multiple predecessors, the formula would be =MAX(WORKDAY(enddate1,1),WORKDAY(enddate2,1))</t>
  </si>
  <si>
    <t>D.</t>
  </si>
  <si>
    <t>Set the Start date to the next Calendar Day after another task's End date.</t>
  </si>
  <si>
    <t xml:space="preserve"> - This formula is very simple: =enddate+1</t>
  </si>
  <si>
    <t xml:space="preserve"> - For multiple predecessors, the formula would be =MAX(enddate1,enddate2,enddate3 )+1</t>
  </si>
  <si>
    <t>E.</t>
  </si>
  <si>
    <t>Set the Start date to a number of days before or after another date.</t>
  </si>
  <si>
    <t xml:space="preserve"> - This formula is just like the one in C or D, except that in place of the "1" you enter the number of days, such as =WORKDAY(enddate,5) or =WORKDAY(startdate,-5)</t>
  </si>
  <si>
    <t>FAQs</t>
  </si>
  <si>
    <t>Q:</t>
  </si>
  <si>
    <t>What is the best way to Print?</t>
  </si>
  <si>
    <t>A:</t>
  </si>
  <si>
    <t>First, select all of the rows you want to print. Then, in the Print Settings, choose "Selection" and check "No Gridlines". Fit to width and print in landscape.</t>
  </si>
  <si>
    <t>You also may want to hide the Days Done, Days Left, and Color columns prior to printing.</t>
  </si>
  <si>
    <t>How do I only show Monday-Friday in the chart area?</t>
  </si>
  <si>
    <t>You can hide the columns that show the weekends.</t>
  </si>
  <si>
    <t>How do I print the entire range of dates for my project?</t>
  </si>
  <si>
    <t>You would first need to add more columns to the displayed chart area. You can insert more columns to the right of the chart area and then copy and paste columns (7 at a time) to extend the display.</t>
  </si>
  <si>
    <t>Note: The more columns you add to the right of the Gantt chart, the slower the recalculation speed will be, because of the number of additional formulas.</t>
  </si>
  <si>
    <t>How do I calculate the %Complete for a Summary task?</t>
  </si>
  <si>
    <t>The %Complete for a summary task can be calculated from its sub tasks using the formula below, where "workdays" is a reference to the range of work days and "complete" is a reference to the %complete for each of the subtasks.</t>
  </si>
  <si>
    <t xml:space="preserve"> =ARRAYFORMULA( SUMPRODUCT( workdays, complete ) / SUM ( workdays ) )</t>
  </si>
  <si>
    <t>The Start date, End date, or %Complete for a Level 1 task is wrong. How do I fix it?</t>
  </si>
  <si>
    <t>When using =MIN(), =MAX(), and =SUMPRODUCT(), it is easy for the references to get messed up if you move rows around or insert new rows. You should verify and fix these formulas if they are not referencing the correct ranges.</t>
  </si>
  <si>
    <t>I've messed up the chart area somehow. How do I fix it?</t>
  </si>
  <si>
    <t>Find a row that works, then copy the cells that make up the gantt chart area from that row into the cells that are messed up.</t>
  </si>
  <si>
    <t>App</t>
  </si>
  <si>
    <t>Brittany</t>
  </si>
  <si>
    <t>Create Shell</t>
  </si>
  <si>
    <t>Phone Hardware Functions</t>
  </si>
  <si>
    <t>Database Functionality</t>
  </si>
  <si>
    <t>Adjustments</t>
  </si>
  <si>
    <t>Tests</t>
  </si>
  <si>
    <t>Database</t>
  </si>
  <si>
    <t>Find Location</t>
  </si>
  <si>
    <t>Assemble</t>
  </si>
  <si>
    <t xml:space="preserve">Connect to Software </t>
  </si>
  <si>
    <t>Connect to Hardware</t>
  </si>
  <si>
    <t xml:space="preserve">Hardware </t>
  </si>
  <si>
    <t>Trey</t>
  </si>
  <si>
    <t>Assemble Hardware</t>
  </si>
  <si>
    <t>Code Hardware</t>
  </si>
  <si>
    <t>Get to work on the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</si>
</sst>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dddd\)"/>
    <numFmt numFmtId="165" formatCode="d"/>
    <numFmt numFmtId="166" formatCode="m/d/yyyy\ h:mm:ss"/>
    <numFmt numFmtId="167" formatCode="m\ /\ d\ /\ yy"/>
    <numFmt numFmtId="168" formatCode="ddd\ m/dd/yy"/>
  </numFmts>
  <fonts count="37" x14ac:knownFonts="1">
    <font>
      <sz val="10"/>
      <color rgb="FF000000"/>
      <name val="Arial"/>
    </font>
    <font>
      <b/>
      <sz val="18"/>
      <color rgb="FFFFFFFF"/>
      <name val="Arial"/>
    </font>
    <font>
      <sz val="10"/>
      <name val="Arial"/>
    </font>
    <font>
      <u/>
      <sz val="14"/>
      <color rgb="FF0000FF"/>
      <name val="Arial"/>
    </font>
    <font>
      <b/>
      <sz val="10"/>
      <name val="Arial"/>
    </font>
    <font>
      <b/>
      <sz val="14"/>
      <color rgb="FF1C4587"/>
      <name val="Arial"/>
    </font>
    <font>
      <sz val="10"/>
      <name val="Arial"/>
    </font>
    <font>
      <u/>
      <sz val="12"/>
      <color rgb="FF0000FF"/>
      <name val="Arial"/>
    </font>
    <font>
      <sz val="12"/>
      <color rgb="FF000000"/>
      <name val="Arial"/>
    </font>
    <font>
      <sz val="11"/>
      <color rgb="FF000000"/>
      <name val="Arial"/>
    </font>
    <font>
      <sz val="11"/>
      <name val="Arial"/>
    </font>
    <font>
      <b/>
      <sz val="11"/>
      <color rgb="FF000000"/>
      <name val="Arial"/>
    </font>
    <font>
      <u/>
      <sz val="11"/>
      <color rgb="FF0000FF"/>
      <name val="Arial"/>
    </font>
    <font>
      <u/>
      <sz val="10"/>
      <color rgb="FF0000FF"/>
      <name val="Arial"/>
    </font>
    <font>
      <sz val="14"/>
      <color rgb="FF003366"/>
      <name val="Arial"/>
    </font>
    <font>
      <i/>
      <sz val="8"/>
      <color rgb="FF666666"/>
      <name val="Arial"/>
    </font>
    <font>
      <sz val="9"/>
      <color rgb="FF000000"/>
      <name val="Arial"/>
    </font>
    <font>
      <sz val="10"/>
      <color rgb="FF000000"/>
      <name val="Arial"/>
    </font>
    <font>
      <sz val="1"/>
      <color rgb="FFFFFFFF"/>
      <name val="Arial"/>
    </font>
    <font>
      <sz val="6"/>
      <color rgb="FFF3F3F3"/>
      <name val="Arial"/>
    </font>
    <font>
      <sz val="6"/>
      <color rgb="FFF3F3F3"/>
      <name val="Arial"/>
    </font>
    <font>
      <sz val="8"/>
      <color rgb="FF000000"/>
      <name val="Arial"/>
    </font>
    <font>
      <sz val="8"/>
      <color rgb="FF000000"/>
      <name val="Arial"/>
    </font>
    <font>
      <b/>
      <sz val="9"/>
      <color rgb="FF000000"/>
      <name val="Arial"/>
    </font>
    <font>
      <b/>
      <sz val="10"/>
      <color rgb="FF000000"/>
      <name val="Arial"/>
    </font>
    <font>
      <b/>
      <sz val="18"/>
      <color rgb="FFFFFFFF"/>
      <name val="Arial"/>
    </font>
    <font>
      <b/>
      <sz val="8"/>
      <color rgb="FFFFFFFF"/>
      <name val="Arial"/>
    </font>
    <font>
      <sz val="9"/>
      <color rgb="FF000000"/>
      <name val="Arial"/>
    </font>
    <font>
      <u/>
      <sz val="10"/>
      <color rgb="FF0000FF"/>
      <name val="Arial"/>
    </font>
    <font>
      <sz val="11"/>
      <name val="Arial"/>
    </font>
    <font>
      <b/>
      <sz val="12"/>
      <color rgb="FFFFFFFF"/>
      <name val="Arial"/>
    </font>
    <font>
      <b/>
      <sz val="10"/>
      <color rgb="FF000000"/>
      <name val="Arial"/>
    </font>
    <font>
      <b/>
      <sz val="10"/>
      <name val="Arial"/>
    </font>
    <font>
      <sz val="7"/>
      <color rgb="FF000000"/>
      <name val="Arial"/>
    </font>
    <font>
      <sz val="7"/>
      <color rgb="FF000000"/>
      <name val="Arial"/>
    </font>
    <font>
      <sz val="8"/>
      <color rgb="FF6699FF"/>
      <name val="Arial"/>
    </font>
    <font>
      <sz val="8"/>
      <color rgb="FF6699FF"/>
      <name val="Arial"/>
    </font>
  </fonts>
  <fills count="12">
    <fill>
      <patternFill patternType="none"/>
    </fill>
    <fill>
      <patternFill patternType="gray125"/>
    </fill>
    <fill>
      <patternFill patternType="solid">
        <fgColor rgb="FF3C78D8"/>
        <bgColor rgb="FF3C78D8"/>
      </patternFill>
    </fill>
    <fill>
      <patternFill patternType="solid">
        <fgColor rgb="FFC9DAF8"/>
        <bgColor rgb="FFC9DAF8"/>
      </patternFill>
    </fill>
    <fill>
      <patternFill patternType="solid">
        <fgColor rgb="FFF3F3F3"/>
        <bgColor rgb="FFF3F3F3"/>
      </patternFill>
    </fill>
    <fill>
      <patternFill patternType="solid">
        <fgColor rgb="FFFFFFFF"/>
        <bgColor rgb="FFFFFFFF"/>
      </patternFill>
    </fill>
    <fill>
      <patternFill patternType="solid">
        <fgColor rgb="FF003366"/>
        <bgColor rgb="FF003366"/>
      </patternFill>
    </fill>
    <fill>
      <patternFill patternType="solid">
        <fgColor rgb="FFD6F4D9"/>
        <bgColor rgb="FFD6F4D9"/>
      </patternFill>
    </fill>
    <fill>
      <patternFill patternType="solid">
        <fgColor rgb="FFEAEAEA"/>
        <bgColor rgb="FFEAEAEA"/>
      </patternFill>
    </fill>
    <fill>
      <patternFill patternType="solid">
        <fgColor rgb="FFC0C0C0"/>
        <bgColor rgb="FFC0C0C0"/>
      </patternFill>
    </fill>
    <fill>
      <patternFill patternType="solid">
        <fgColor rgb="FF6699FF"/>
        <bgColor rgb="FF6699FF"/>
      </patternFill>
    </fill>
    <fill>
      <patternFill patternType="solid">
        <fgColor rgb="FFD9D9D9"/>
        <bgColor rgb="FFD9D9D9"/>
      </patternFill>
    </fill>
  </fills>
  <borders count="12">
    <border>
      <left/>
      <right/>
      <top/>
      <bottom/>
      <diagonal/>
    </border>
    <border>
      <left/>
      <right/>
      <top/>
      <bottom/>
      <diagonal/>
    </border>
    <border>
      <left/>
      <right/>
      <top/>
      <bottom style="thin">
        <color rgb="FF999999"/>
      </bottom>
      <diagonal/>
    </border>
    <border>
      <left/>
      <right/>
      <top style="thin">
        <color rgb="FF999999"/>
      </top>
      <bottom style="thin">
        <color rgb="FF999999"/>
      </bottom>
      <diagonal/>
    </border>
    <border>
      <left/>
      <right/>
      <top style="thin">
        <color rgb="FF999999"/>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style="thin">
        <color rgb="FFEFEFEF"/>
      </bottom>
      <diagonal/>
    </border>
    <border>
      <left style="thin">
        <color rgb="FF000000"/>
      </left>
      <right style="thin">
        <color rgb="FF000000"/>
      </right>
      <top/>
      <bottom style="thin">
        <color rgb="FFEFEFEF"/>
      </bottom>
      <diagonal/>
    </border>
    <border>
      <left/>
      <right style="thin">
        <color rgb="FF000000"/>
      </right>
      <top/>
      <bottom style="thin">
        <color rgb="FFEFEFEF"/>
      </bottom>
      <diagonal/>
    </border>
    <border>
      <left/>
      <right/>
      <top style="thin">
        <color rgb="FFEFEFEF"/>
      </top>
      <bottom style="thin">
        <color rgb="FFEFEFEF"/>
      </bottom>
      <diagonal/>
    </border>
  </borders>
  <cellStyleXfs count="1">
    <xf numFmtId="0" fontId="0" fillId="0" borderId="0"/>
  </cellStyleXfs>
  <cellXfs count="134">
    <xf numFmtId="0" fontId="0" fillId="0" borderId="0" xfId="0" applyFont="1" applyAlignment="1"/>
    <xf numFmtId="0" fontId="1" fillId="2" borderId="0" xfId="0" applyFont="1" applyFill="1" applyAlignment="1">
      <alignment vertical="center"/>
    </xf>
    <xf numFmtId="0" fontId="2" fillId="0" borderId="0" xfId="0" applyFont="1" applyAlignment="1">
      <alignment wrapText="1"/>
    </xf>
    <xf numFmtId="0" fontId="3" fillId="0" borderId="0" xfId="0" applyFont="1" applyAlignment="1"/>
    <xf numFmtId="0" fontId="4" fillId="0" borderId="0" xfId="0" applyFont="1" applyAlignment="1"/>
    <xf numFmtId="0" fontId="5" fillId="3" borderId="1" xfId="0" applyFont="1" applyFill="1" applyBorder="1" applyAlignment="1">
      <alignment vertical="center"/>
    </xf>
    <xf numFmtId="0" fontId="6" fillId="3" borderId="0" xfId="0" applyFont="1" applyFill="1" applyAlignment="1">
      <alignment vertical="center"/>
    </xf>
    <xf numFmtId="0" fontId="2" fillId="0" borderId="0" xfId="0" applyFont="1" applyAlignment="1">
      <alignment wrapText="1"/>
    </xf>
    <xf numFmtId="0" fontId="7"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wrapText="1"/>
    </xf>
    <xf numFmtId="0" fontId="9" fillId="0" borderId="0" xfId="0" applyFont="1" applyAlignment="1">
      <alignment vertical="top" wrapText="1"/>
    </xf>
    <xf numFmtId="0" fontId="11" fillId="0" borderId="0" xfId="0" applyFont="1" applyAlignment="1">
      <alignment vertical="top" wrapText="1"/>
    </xf>
    <xf numFmtId="0" fontId="2" fillId="0" borderId="0" xfId="0" applyFont="1" applyAlignment="1">
      <alignment horizontal="left" vertical="center"/>
    </xf>
    <xf numFmtId="0" fontId="11" fillId="3" borderId="0" xfId="0" applyFont="1" applyFill="1" applyAlignment="1">
      <alignment horizontal="left" vertical="center" wrapText="1"/>
    </xf>
    <xf numFmtId="0" fontId="11" fillId="0" borderId="0" xfId="0" applyFont="1" applyAlignment="1">
      <alignment vertical="top" wrapText="1"/>
    </xf>
    <xf numFmtId="0" fontId="12" fillId="0" borderId="0" xfId="0" applyFont="1" applyAlignment="1">
      <alignment vertical="top" wrapText="1"/>
    </xf>
    <xf numFmtId="0" fontId="2" fillId="0" borderId="0" xfId="0" applyFont="1" applyAlignment="1"/>
    <xf numFmtId="0" fontId="13" fillId="0" borderId="0" xfId="0" applyFont="1" applyAlignment="1"/>
    <xf numFmtId="0" fontId="14" fillId="4" borderId="0" xfId="0" applyFont="1" applyFill="1" applyAlignment="1">
      <alignment horizontal="left" vertical="center"/>
    </xf>
    <xf numFmtId="0" fontId="14" fillId="4"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center"/>
    </xf>
    <xf numFmtId="0" fontId="16" fillId="0" borderId="0" xfId="0" applyFont="1" applyAlignment="1">
      <alignment horizontal="left"/>
    </xf>
    <xf numFmtId="0" fontId="16" fillId="0" borderId="0" xfId="0" applyFont="1" applyAlignment="1">
      <alignment horizontal="left"/>
    </xf>
    <xf numFmtId="0" fontId="17" fillId="5" borderId="0" xfId="0" applyFont="1" applyFill="1" applyAlignment="1"/>
    <xf numFmtId="0" fontId="2" fillId="0" borderId="0" xfId="0" applyFont="1" applyAlignment="1">
      <alignment vertical="center"/>
    </xf>
    <xf numFmtId="0" fontId="18" fillId="0" borderId="0" xfId="0" applyFont="1" applyAlignment="1">
      <alignment vertical="center"/>
    </xf>
    <xf numFmtId="165" fontId="19" fillId="4" borderId="0" xfId="0" applyNumberFormat="1" applyFont="1" applyFill="1"/>
    <xf numFmtId="165" fontId="20" fillId="4" borderId="0" xfId="0" applyNumberFormat="1" applyFont="1" applyFill="1" applyAlignment="1">
      <alignment horizontal="right"/>
    </xf>
    <xf numFmtId="0" fontId="17" fillId="0" borderId="4" xfId="0" applyFont="1" applyBorder="1" applyAlignment="1">
      <alignment horizontal="center"/>
    </xf>
    <xf numFmtId="0" fontId="2" fillId="0" borderId="4" xfId="0" applyFont="1" applyBorder="1"/>
    <xf numFmtId="0" fontId="22" fillId="5" borderId="0" xfId="0" applyFont="1" applyFill="1" applyAlignment="1">
      <alignment horizontal="left"/>
    </xf>
    <xf numFmtId="166" fontId="22" fillId="0" borderId="0" xfId="0" applyNumberFormat="1" applyFont="1"/>
    <xf numFmtId="0" fontId="22" fillId="0" borderId="0" xfId="0" applyFont="1" applyAlignment="1"/>
    <xf numFmtId="166" fontId="22" fillId="0" borderId="6" xfId="0" applyNumberFormat="1" applyFont="1" applyBorder="1"/>
    <xf numFmtId="0" fontId="22" fillId="5" borderId="6" xfId="0" applyFont="1" applyFill="1" applyBorder="1" applyAlignment="1">
      <alignment horizontal="left"/>
    </xf>
    <xf numFmtId="0" fontId="22" fillId="5" borderId="7" xfId="0" applyFont="1" applyFill="1" applyBorder="1" applyAlignment="1"/>
    <xf numFmtId="166" fontId="6" fillId="0" borderId="1" xfId="0" applyNumberFormat="1" applyFont="1" applyBorder="1" applyAlignment="1"/>
    <xf numFmtId="0" fontId="6" fillId="0" borderId="0" xfId="0" applyFont="1" applyAlignment="1"/>
    <xf numFmtId="166" fontId="6" fillId="0" borderId="0" xfId="0" applyNumberFormat="1" applyFont="1" applyAlignment="1"/>
    <xf numFmtId="166" fontId="6" fillId="0" borderId="6" xfId="0" applyNumberFormat="1" applyFont="1" applyBorder="1" applyAlignment="1"/>
    <xf numFmtId="0" fontId="23" fillId="0" borderId="8" xfId="0" applyFont="1" applyBorder="1" applyAlignment="1"/>
    <xf numFmtId="0" fontId="23" fillId="0" borderId="8" xfId="0" applyFont="1" applyBorder="1" applyAlignment="1">
      <alignment horizontal="left"/>
    </xf>
    <xf numFmtId="0" fontId="23" fillId="0" borderId="8" xfId="0" applyFont="1" applyBorder="1" applyAlignment="1">
      <alignment horizontal="left"/>
    </xf>
    <xf numFmtId="0" fontId="23" fillId="0" borderId="8" xfId="0" applyFont="1" applyBorder="1" applyAlignment="1">
      <alignment horizontal="center"/>
    </xf>
    <xf numFmtId="0" fontId="24" fillId="0" borderId="8" xfId="0" applyFont="1" applyBorder="1" applyAlignment="1">
      <alignment horizontal="center"/>
    </xf>
    <xf numFmtId="0" fontId="21" fillId="0" borderId="8" xfId="0" applyFont="1" applyBorder="1" applyAlignment="1">
      <alignment horizontal="center"/>
    </xf>
    <xf numFmtId="0" fontId="25" fillId="6" borderId="0" xfId="0" applyFont="1" applyFill="1" applyAlignment="1">
      <alignment vertical="center"/>
    </xf>
    <xf numFmtId="0" fontId="26" fillId="6" borderId="0" xfId="0" applyFont="1" applyFill="1" applyAlignment="1">
      <alignment horizontal="right" vertical="center"/>
    </xf>
    <xf numFmtId="0" fontId="6" fillId="0" borderId="0" xfId="0" applyFont="1"/>
    <xf numFmtId="0" fontId="27" fillId="0" borderId="0" xfId="0" applyFont="1" applyAlignment="1">
      <alignment horizontal="right"/>
    </xf>
    <xf numFmtId="0" fontId="28" fillId="0" borderId="0" xfId="0" applyFont="1" applyAlignment="1">
      <alignment horizontal="center"/>
    </xf>
    <xf numFmtId="0" fontId="29" fillId="0" borderId="0" xfId="0" applyFont="1" applyAlignment="1">
      <alignment vertical="center"/>
    </xf>
    <xf numFmtId="0" fontId="29" fillId="0" borderId="0" xfId="0" applyFont="1" applyAlignment="1">
      <alignment vertical="center"/>
    </xf>
    <xf numFmtId="0" fontId="6"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30" fillId="2" borderId="0" xfId="0" applyFont="1" applyFill="1" applyAlignment="1">
      <alignment vertical="top"/>
    </xf>
    <xf numFmtId="0" fontId="0" fillId="0" borderId="0" xfId="0" applyFont="1" applyAlignment="1">
      <alignment vertical="top" wrapText="1"/>
    </xf>
    <xf numFmtId="0" fontId="0" fillId="0" borderId="0" xfId="0" applyFont="1" applyAlignment="1">
      <alignment wrapText="1"/>
    </xf>
    <xf numFmtId="0" fontId="6" fillId="0" borderId="0" xfId="0" applyFont="1" applyAlignment="1">
      <alignment horizontal="right" vertical="top" wrapText="1"/>
    </xf>
    <xf numFmtId="0" fontId="0" fillId="7" borderId="0" xfId="0" applyFont="1" applyFill="1" applyAlignment="1">
      <alignment horizontal="center"/>
    </xf>
    <xf numFmtId="0" fontId="0" fillId="8" borderId="0" xfId="0" applyFont="1" applyFill="1" applyAlignment="1">
      <alignment horizontal="center"/>
    </xf>
    <xf numFmtId="0" fontId="0" fillId="7" borderId="0" xfId="0" applyFont="1" applyFill="1" applyAlignment="1"/>
    <xf numFmtId="0" fontId="0" fillId="0" borderId="0" xfId="0" applyFont="1" applyAlignment="1"/>
    <xf numFmtId="0" fontId="22" fillId="9" borderId="0" xfId="0" applyFont="1" applyFill="1" applyAlignment="1"/>
    <xf numFmtId="0" fontId="22" fillId="10" borderId="0" xfId="0" applyFont="1" applyFill="1" applyAlignment="1"/>
    <xf numFmtId="0" fontId="0" fillId="0" borderId="0" xfId="0" applyFont="1" applyAlignment="1"/>
    <xf numFmtId="0" fontId="31" fillId="0" borderId="0" xfId="0" applyFont="1" applyAlignment="1"/>
    <xf numFmtId="0" fontId="0" fillId="0" borderId="0" xfId="0" applyFont="1" applyAlignment="1">
      <alignment wrapText="1"/>
    </xf>
    <xf numFmtId="0" fontId="0" fillId="0" borderId="0" xfId="0" applyFont="1" applyAlignment="1"/>
    <xf numFmtId="0" fontId="31" fillId="0" borderId="0" xfId="0" applyFont="1" applyAlignment="1"/>
    <xf numFmtId="0" fontId="32" fillId="0" borderId="0" xfId="0" applyFont="1"/>
    <xf numFmtId="0" fontId="31"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xf>
    <xf numFmtId="0" fontId="6" fillId="0" borderId="0" xfId="0" applyFont="1" applyAlignment="1">
      <alignment horizontal="right" vertical="top"/>
    </xf>
    <xf numFmtId="0" fontId="0" fillId="0" borderId="0" xfId="0" applyFont="1" applyAlignment="1">
      <alignment horizontal="left" wrapText="1"/>
    </xf>
    <xf numFmtId="0" fontId="6" fillId="0" borderId="0" xfId="0" applyFont="1" applyAlignment="1">
      <alignment wrapText="1"/>
    </xf>
    <xf numFmtId="0" fontId="6" fillId="0" borderId="0" xfId="0" applyFont="1" applyAlignment="1"/>
    <xf numFmtId="0" fontId="0" fillId="0" borderId="0" xfId="0" applyFont="1" applyAlignment="1">
      <alignment horizontal="left"/>
    </xf>
    <xf numFmtId="166" fontId="33" fillId="0" borderId="9" xfId="0" applyNumberFormat="1" applyFont="1" applyBorder="1" applyAlignment="1">
      <alignment horizontal="center"/>
    </xf>
    <xf numFmtId="0" fontId="34" fillId="0" borderId="9" xfId="0" applyFont="1" applyBorder="1" applyAlignment="1">
      <alignment horizontal="center"/>
    </xf>
    <xf numFmtId="0" fontId="34" fillId="5" borderId="0" xfId="0" applyFont="1" applyFill="1" applyAlignment="1">
      <alignment horizontal="left"/>
    </xf>
    <xf numFmtId="0" fontId="34" fillId="0" borderId="9" xfId="0" applyFont="1" applyBorder="1" applyAlignment="1">
      <alignment horizontal="center"/>
    </xf>
    <xf numFmtId="0" fontId="34" fillId="0" borderId="10" xfId="0" applyFont="1" applyBorder="1" applyAlignment="1">
      <alignment horizontal="center"/>
    </xf>
    <xf numFmtId="0" fontId="34" fillId="5" borderId="6" xfId="0" applyFont="1" applyFill="1" applyBorder="1" applyAlignment="1"/>
    <xf numFmtId="166" fontId="34" fillId="0" borderId="10" xfId="0" applyNumberFormat="1" applyFont="1" applyBorder="1" applyAlignment="1">
      <alignment horizontal="center"/>
    </xf>
    <xf numFmtId="0" fontId="34" fillId="0" borderId="10" xfId="0" applyFont="1" applyBorder="1" applyAlignment="1">
      <alignment horizontal="center"/>
    </xf>
    <xf numFmtId="0" fontId="34" fillId="5" borderId="6" xfId="0" applyFont="1" applyFill="1" applyBorder="1" applyAlignment="1">
      <alignment horizontal="left"/>
    </xf>
    <xf numFmtId="0" fontId="23" fillId="11" borderId="8" xfId="0" applyFont="1" applyFill="1" applyBorder="1" applyAlignment="1">
      <alignment horizontal="left"/>
    </xf>
    <xf numFmtId="0" fontId="23" fillId="11" borderId="8" xfId="0" applyFont="1" applyFill="1" applyBorder="1" applyAlignment="1"/>
    <xf numFmtId="0" fontId="21" fillId="11" borderId="8" xfId="0" applyFont="1" applyFill="1" applyBorder="1" applyAlignment="1"/>
    <xf numFmtId="168" fontId="21" fillId="11" borderId="11" xfId="0" applyNumberFormat="1" applyFont="1" applyFill="1" applyBorder="1" applyAlignment="1">
      <alignment horizontal="right"/>
    </xf>
    <xf numFmtId="1" fontId="21" fillId="11" borderId="11" xfId="0" applyNumberFormat="1" applyFont="1" applyFill="1" applyBorder="1" applyAlignment="1">
      <alignment horizontal="center"/>
    </xf>
    <xf numFmtId="9" fontId="21" fillId="11" borderId="11" xfId="0" applyNumberFormat="1" applyFont="1" applyFill="1" applyBorder="1" applyAlignment="1">
      <alignment horizontal="center"/>
    </xf>
    <xf numFmtId="1" fontId="21" fillId="11" borderId="11" xfId="0" applyNumberFormat="1" applyFont="1" applyFill="1" applyBorder="1" applyAlignment="1">
      <alignment horizontal="center"/>
    </xf>
    <xf numFmtId="0" fontId="21" fillId="11" borderId="11" xfId="0" applyFont="1" applyFill="1" applyBorder="1" applyAlignment="1">
      <alignment horizontal="center"/>
    </xf>
    <xf numFmtId="0" fontId="35" fillId="10" borderId="11" xfId="0" applyFont="1" applyFill="1" applyBorder="1" applyAlignment="1">
      <alignment horizontal="center"/>
    </xf>
    <xf numFmtId="0" fontId="21" fillId="0" borderId="11" xfId="0" applyFont="1" applyBorder="1" applyAlignment="1">
      <alignment horizontal="center"/>
    </xf>
    <xf numFmtId="0" fontId="21" fillId="0" borderId="11" xfId="0" applyFont="1" applyBorder="1" applyAlignment="1">
      <alignment horizontal="left"/>
    </xf>
    <xf numFmtId="0" fontId="21" fillId="0" borderId="11" xfId="0" applyFont="1" applyBorder="1" applyAlignment="1"/>
    <xf numFmtId="0" fontId="21" fillId="0" borderId="11" xfId="0" applyFont="1" applyBorder="1" applyAlignment="1"/>
    <xf numFmtId="168" fontId="21" fillId="7" borderId="11" xfId="0" applyNumberFormat="1" applyFont="1" applyFill="1" applyBorder="1" applyAlignment="1">
      <alignment horizontal="right"/>
    </xf>
    <xf numFmtId="168" fontId="21" fillId="0" borderId="11" xfId="0" applyNumberFormat="1" applyFont="1" applyBorder="1" applyAlignment="1">
      <alignment horizontal="right"/>
    </xf>
    <xf numFmtId="1" fontId="21" fillId="7" borderId="11" xfId="0" applyNumberFormat="1" applyFont="1" applyFill="1" applyBorder="1" applyAlignment="1">
      <alignment horizontal="center"/>
    </xf>
    <xf numFmtId="9" fontId="21" fillId="7" borderId="11" xfId="0" applyNumberFormat="1" applyFont="1" applyFill="1" applyBorder="1" applyAlignment="1">
      <alignment horizontal="center"/>
    </xf>
    <xf numFmtId="1" fontId="21" fillId="0" borderId="11" xfId="0" applyNumberFormat="1" applyFont="1" applyBorder="1" applyAlignment="1">
      <alignment horizontal="center"/>
    </xf>
    <xf numFmtId="0" fontId="21" fillId="10" borderId="11" xfId="0" applyFont="1" applyFill="1" applyBorder="1" applyAlignment="1">
      <alignment horizontal="center"/>
    </xf>
    <xf numFmtId="0" fontId="36" fillId="10" borderId="11" xfId="0" applyFont="1" applyFill="1" applyBorder="1" applyAlignment="1">
      <alignment horizontal="center"/>
    </xf>
    <xf numFmtId="0" fontId="6" fillId="0" borderId="8" xfId="0" applyFont="1" applyBorder="1" applyAlignment="1"/>
    <xf numFmtId="0" fontId="23" fillId="11" borderId="11" xfId="0" applyFont="1" applyFill="1" applyBorder="1" applyAlignment="1">
      <alignment horizontal="left"/>
    </xf>
    <xf numFmtId="0" fontId="21" fillId="11" borderId="11" xfId="0" applyFont="1" applyFill="1" applyBorder="1" applyAlignment="1"/>
    <xf numFmtId="0" fontId="21" fillId="0" borderId="11" xfId="0" applyFont="1" applyBorder="1" applyAlignment="1"/>
    <xf numFmtId="0" fontId="35" fillId="10" borderId="8" xfId="0" applyFont="1" applyFill="1" applyBorder="1" applyAlignment="1">
      <alignment horizontal="center"/>
    </xf>
    <xf numFmtId="0" fontId="35" fillId="0" borderId="8" xfId="0" applyFont="1" applyBorder="1" applyAlignment="1">
      <alignment horizontal="center"/>
    </xf>
    <xf numFmtId="0" fontId="21" fillId="0" borderId="11" xfId="0" applyFont="1" applyBorder="1" applyAlignment="1"/>
    <xf numFmtId="0" fontId="17" fillId="0" borderId="0" xfId="0" applyFont="1" applyAlignment="1">
      <alignment horizontal="right"/>
    </xf>
    <xf numFmtId="0" fontId="0" fillId="0" borderId="0" xfId="0" applyFont="1" applyAlignment="1"/>
    <xf numFmtId="0" fontId="17" fillId="0" borderId="2" xfId="0" applyFont="1" applyBorder="1" applyAlignment="1">
      <alignment horizontal="left"/>
    </xf>
    <xf numFmtId="0" fontId="2" fillId="0" borderId="2" xfId="0" applyFont="1" applyBorder="1"/>
    <xf numFmtId="164" fontId="17" fillId="0" borderId="3" xfId="0" applyNumberFormat="1" applyFont="1" applyBorder="1" applyAlignment="1">
      <alignment horizontal="left"/>
    </xf>
    <xf numFmtId="0" fontId="2" fillId="0" borderId="3" xfId="0" applyFont="1" applyBorder="1"/>
    <xf numFmtId="0" fontId="17" fillId="0" borderId="0" xfId="0" applyFont="1" applyAlignment="1">
      <alignment horizontal="right" vertical="center"/>
    </xf>
    <xf numFmtId="164" fontId="17" fillId="0" borderId="3" xfId="0" applyNumberFormat="1" applyFont="1" applyBorder="1" applyAlignment="1">
      <alignment horizontal="left" vertical="center"/>
    </xf>
    <xf numFmtId="166" fontId="21" fillId="0" borderId="5" xfId="0" applyNumberFormat="1" applyFont="1" applyBorder="1" applyAlignment="1">
      <alignment horizontal="left" vertical="center"/>
    </xf>
    <xf numFmtId="0" fontId="2" fillId="0" borderId="6" xfId="0" applyFont="1" applyBorder="1"/>
    <xf numFmtId="167" fontId="21" fillId="0" borderId="5" xfId="0" applyNumberFormat="1" applyFont="1" applyBorder="1" applyAlignment="1">
      <alignment horizontal="left" vertical="center"/>
    </xf>
    <xf numFmtId="167" fontId="22" fillId="0" borderId="5" xfId="0" applyNumberFormat="1" applyFont="1" applyBorder="1" applyAlignment="1">
      <alignment horizontal="left"/>
    </xf>
  </cellXfs>
  <cellStyles count="1">
    <cellStyle name="Normal" xfId="0" builtinId="0"/>
  </cellStyles>
  <dxfs count="4">
    <dxf>
      <fill>
        <patternFill patternType="solid">
          <fgColor rgb="FFFFFFFF"/>
          <bgColor rgb="FFFFFFFF"/>
        </patternFill>
      </fill>
    </dxf>
    <dxf>
      <font>
        <color rgb="FF999999"/>
      </font>
      <fill>
        <patternFill patternType="solid">
          <fgColor rgb="FF999999"/>
          <bgColor rgb="FF999999"/>
        </patternFill>
      </fill>
    </dxf>
    <dxf>
      <font>
        <color rgb="FF6699FF"/>
      </font>
      <fill>
        <patternFill patternType="solid">
          <fgColor rgb="FF6699FF"/>
          <bgColor rgb="FF6699FF"/>
        </patternFill>
      </fill>
    </dxf>
    <dxf>
      <font>
        <color rgb="FFFF000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38100</xdr:colOff>
      <xdr:row>83</xdr:row>
      <xdr:rowOff>190500</xdr:rowOff>
    </xdr:from>
    <xdr:ext cx="3505200" cy="1781175"/>
    <xdr:pic>
      <xdr:nvPicPr>
        <xdr:cNvPr id="2" name="image3.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24</xdr:row>
      <xdr:rowOff>161925</xdr:rowOff>
    </xdr:from>
    <xdr:ext cx="3067050" cy="224790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28575</xdr:colOff>
      <xdr:row>39</xdr:row>
      <xdr:rowOff>161925</xdr:rowOff>
    </xdr:from>
    <xdr:ext cx="3067050" cy="1619250"/>
    <xdr:pic>
      <xdr:nvPicPr>
        <xdr:cNvPr id="3" name="image2.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0</xdr:colOff>
      <xdr:row>0</xdr:row>
      <xdr:rowOff>0</xdr:rowOff>
    </xdr:from>
    <xdr:ext cx="1190625" cy="333375"/>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1352550" cy="3810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P25"/>
  <sheetViews>
    <sheetView showGridLines="0" tabSelected="1" workbookViewId="0">
      <pane ySplit="8" topLeftCell="A9" activePane="bottomLeft" state="frozen"/>
      <selection pane="bottomLeft" activeCell="G25" sqref="G25"/>
    </sheetView>
  </sheetViews>
  <sheetFormatPr defaultColWidth="14.42578125" defaultRowHeight="15.75" customHeight="1" x14ac:dyDescent="0.2"/>
  <cols>
    <col min="1" max="1" width="6.28515625" customWidth="1"/>
    <col min="2" max="2" width="21.85546875" customWidth="1"/>
    <col min="3" max="3" width="6.5703125" customWidth="1"/>
    <col min="4" max="5" width="10.85546875" customWidth="1"/>
    <col min="6" max="6" width="4.85546875" customWidth="1"/>
    <col min="7" max="7" width="6" customWidth="1"/>
    <col min="8" max="8" width="5.5703125" customWidth="1"/>
    <col min="9" max="10" width="4.85546875" customWidth="1"/>
    <col min="11" max="94" width="2.28515625" customWidth="1"/>
  </cols>
  <sheetData>
    <row r="1" spans="1:94" ht="18" customHeight="1" x14ac:dyDescent="0.2">
      <c r="A1" s="20" t="s">
        <v>30</v>
      </c>
      <c r="B1" s="21"/>
      <c r="C1" s="21"/>
      <c r="D1" s="21"/>
      <c r="E1" s="21"/>
      <c r="G1" s="22"/>
      <c r="I1" s="23"/>
      <c r="J1" s="23"/>
      <c r="K1" s="24" t="s">
        <v>32</v>
      </c>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94" ht="12.75" x14ac:dyDescent="0.2">
      <c r="A2" s="26" t="s">
        <v>33</v>
      </c>
      <c r="B2" s="27"/>
      <c r="C2" s="27"/>
      <c r="G2" s="28"/>
      <c r="H2" s="18"/>
      <c r="K2" s="18"/>
    </row>
    <row r="3" spans="1:94" ht="12.75" x14ac:dyDescent="0.2">
      <c r="B3" s="122" t="s">
        <v>34</v>
      </c>
      <c r="C3" s="123"/>
      <c r="D3" s="124" t="s">
        <v>35</v>
      </c>
      <c r="E3" s="125"/>
    </row>
    <row r="4" spans="1:94" ht="12.75" x14ac:dyDescent="0.2">
      <c r="B4" s="122" t="s">
        <v>36</v>
      </c>
      <c r="C4" s="123"/>
      <c r="D4" s="126">
        <v>43857</v>
      </c>
      <c r="E4" s="127"/>
    </row>
    <row r="5" spans="1:94" ht="16.5" customHeight="1" x14ac:dyDescent="0.2">
      <c r="A5" s="29"/>
      <c r="B5" s="128" t="s">
        <v>37</v>
      </c>
      <c r="C5" s="123"/>
      <c r="D5" s="129">
        <f ca="1">TODAY()</f>
        <v>43913</v>
      </c>
      <c r="E5" s="127"/>
      <c r="F5" s="29"/>
      <c r="G5" s="29"/>
      <c r="H5" s="30" t="s">
        <v>38</v>
      </c>
      <c r="I5" s="29"/>
      <c r="J5" s="29"/>
      <c r="K5" s="31">
        <f>D4-WEEKDAY(D4,1)+2+7*(D6-1)</f>
        <v>43857</v>
      </c>
      <c r="L5" s="31">
        <f t="shared" ref="L5:BN5" si="0">K5+1</f>
        <v>43858</v>
      </c>
      <c r="M5" s="31">
        <f t="shared" si="0"/>
        <v>43859</v>
      </c>
      <c r="N5" s="31">
        <f t="shared" si="0"/>
        <v>43860</v>
      </c>
      <c r="O5" s="31">
        <f t="shared" si="0"/>
        <v>43861</v>
      </c>
      <c r="P5" s="31">
        <f t="shared" si="0"/>
        <v>43862</v>
      </c>
      <c r="Q5" s="31">
        <f t="shared" si="0"/>
        <v>43863</v>
      </c>
      <c r="R5" s="31">
        <f t="shared" si="0"/>
        <v>43864</v>
      </c>
      <c r="S5" s="31">
        <f t="shared" si="0"/>
        <v>43865</v>
      </c>
      <c r="T5" s="31">
        <f t="shared" si="0"/>
        <v>43866</v>
      </c>
      <c r="U5" s="31">
        <f t="shared" si="0"/>
        <v>43867</v>
      </c>
      <c r="V5" s="31">
        <f t="shared" si="0"/>
        <v>43868</v>
      </c>
      <c r="W5" s="31">
        <f t="shared" si="0"/>
        <v>43869</v>
      </c>
      <c r="X5" s="31">
        <f t="shared" si="0"/>
        <v>43870</v>
      </c>
      <c r="Y5" s="31">
        <f t="shared" si="0"/>
        <v>43871</v>
      </c>
      <c r="Z5" s="31">
        <f t="shared" si="0"/>
        <v>43872</v>
      </c>
      <c r="AA5" s="31">
        <f t="shared" si="0"/>
        <v>43873</v>
      </c>
      <c r="AB5" s="31">
        <f t="shared" si="0"/>
        <v>43874</v>
      </c>
      <c r="AC5" s="31">
        <f t="shared" si="0"/>
        <v>43875</v>
      </c>
      <c r="AD5" s="31">
        <f t="shared" si="0"/>
        <v>43876</v>
      </c>
      <c r="AE5" s="31">
        <f t="shared" si="0"/>
        <v>43877</v>
      </c>
      <c r="AF5" s="31">
        <f t="shared" si="0"/>
        <v>43878</v>
      </c>
      <c r="AG5" s="31">
        <f t="shared" si="0"/>
        <v>43879</v>
      </c>
      <c r="AH5" s="31">
        <f t="shared" si="0"/>
        <v>43880</v>
      </c>
      <c r="AI5" s="31">
        <f t="shared" si="0"/>
        <v>43881</v>
      </c>
      <c r="AJ5" s="31">
        <f t="shared" si="0"/>
        <v>43882</v>
      </c>
      <c r="AK5" s="31">
        <f t="shared" si="0"/>
        <v>43883</v>
      </c>
      <c r="AL5" s="31">
        <f t="shared" si="0"/>
        <v>43884</v>
      </c>
      <c r="AM5" s="31">
        <f t="shared" si="0"/>
        <v>43885</v>
      </c>
      <c r="AN5" s="31">
        <f t="shared" si="0"/>
        <v>43886</v>
      </c>
      <c r="AO5" s="31">
        <f t="shared" si="0"/>
        <v>43887</v>
      </c>
      <c r="AP5" s="31">
        <f t="shared" si="0"/>
        <v>43888</v>
      </c>
      <c r="AQ5" s="31">
        <f t="shared" si="0"/>
        <v>43889</v>
      </c>
      <c r="AR5" s="31">
        <f t="shared" si="0"/>
        <v>43890</v>
      </c>
      <c r="AS5" s="31">
        <f t="shared" si="0"/>
        <v>43891</v>
      </c>
      <c r="AT5" s="31">
        <f t="shared" si="0"/>
        <v>43892</v>
      </c>
      <c r="AU5" s="31">
        <f t="shared" si="0"/>
        <v>43893</v>
      </c>
      <c r="AV5" s="31">
        <f t="shared" si="0"/>
        <v>43894</v>
      </c>
      <c r="AW5" s="31">
        <f t="shared" si="0"/>
        <v>43895</v>
      </c>
      <c r="AX5" s="31">
        <f t="shared" si="0"/>
        <v>43896</v>
      </c>
      <c r="AY5" s="31">
        <f t="shared" si="0"/>
        <v>43897</v>
      </c>
      <c r="AZ5" s="31">
        <f t="shared" si="0"/>
        <v>43898</v>
      </c>
      <c r="BA5" s="31">
        <f t="shared" si="0"/>
        <v>43899</v>
      </c>
      <c r="BB5" s="31">
        <f t="shared" si="0"/>
        <v>43900</v>
      </c>
      <c r="BC5" s="31">
        <f t="shared" si="0"/>
        <v>43901</v>
      </c>
      <c r="BD5" s="31">
        <f t="shared" si="0"/>
        <v>43902</v>
      </c>
      <c r="BE5" s="31">
        <f t="shared" si="0"/>
        <v>43903</v>
      </c>
      <c r="BF5" s="31">
        <f t="shared" si="0"/>
        <v>43904</v>
      </c>
      <c r="BG5" s="31">
        <f t="shared" si="0"/>
        <v>43905</v>
      </c>
      <c r="BH5" s="31">
        <f t="shared" si="0"/>
        <v>43906</v>
      </c>
      <c r="BI5" s="31">
        <f t="shared" si="0"/>
        <v>43907</v>
      </c>
      <c r="BJ5" s="31">
        <f t="shared" si="0"/>
        <v>43908</v>
      </c>
      <c r="BK5" s="31">
        <f t="shared" si="0"/>
        <v>43909</v>
      </c>
      <c r="BL5" s="31">
        <f t="shared" si="0"/>
        <v>43910</v>
      </c>
      <c r="BM5" s="31">
        <f t="shared" si="0"/>
        <v>43911</v>
      </c>
      <c r="BN5" s="31">
        <f t="shared" si="0"/>
        <v>43912</v>
      </c>
      <c r="BO5" s="31">
        <f t="shared" ref="BO5:CP5" si="1">BN5+1</f>
        <v>43913</v>
      </c>
      <c r="BP5" s="31">
        <f t="shared" si="1"/>
        <v>43914</v>
      </c>
      <c r="BQ5" s="31">
        <f t="shared" si="1"/>
        <v>43915</v>
      </c>
      <c r="BR5" s="31">
        <f t="shared" si="1"/>
        <v>43916</v>
      </c>
      <c r="BS5" s="31">
        <f t="shared" si="1"/>
        <v>43917</v>
      </c>
      <c r="BT5" s="31">
        <f t="shared" si="1"/>
        <v>43918</v>
      </c>
      <c r="BU5" s="31">
        <f t="shared" si="1"/>
        <v>43919</v>
      </c>
      <c r="BV5" s="31">
        <f t="shared" si="1"/>
        <v>43920</v>
      </c>
      <c r="BW5" s="31">
        <f t="shared" si="1"/>
        <v>43921</v>
      </c>
      <c r="BX5" s="31">
        <f t="shared" si="1"/>
        <v>43922</v>
      </c>
      <c r="BY5" s="31">
        <f t="shared" si="1"/>
        <v>43923</v>
      </c>
      <c r="BZ5" s="31">
        <f t="shared" si="1"/>
        <v>43924</v>
      </c>
      <c r="CA5" s="31">
        <f t="shared" si="1"/>
        <v>43925</v>
      </c>
      <c r="CB5" s="31">
        <f t="shared" si="1"/>
        <v>43926</v>
      </c>
      <c r="CC5" s="32">
        <f t="shared" si="1"/>
        <v>43927</v>
      </c>
      <c r="CD5" s="32">
        <f t="shared" si="1"/>
        <v>43928</v>
      </c>
      <c r="CE5" s="32">
        <f t="shared" si="1"/>
        <v>43929</v>
      </c>
      <c r="CF5" s="32">
        <f t="shared" si="1"/>
        <v>43930</v>
      </c>
      <c r="CG5" s="32">
        <f t="shared" si="1"/>
        <v>43931</v>
      </c>
      <c r="CH5" s="32">
        <f t="shared" si="1"/>
        <v>43932</v>
      </c>
      <c r="CI5" s="32">
        <f t="shared" si="1"/>
        <v>43933</v>
      </c>
      <c r="CJ5" s="31">
        <f t="shared" si="1"/>
        <v>43934</v>
      </c>
      <c r="CK5" s="31">
        <f t="shared" si="1"/>
        <v>43935</v>
      </c>
      <c r="CL5" s="31">
        <f t="shared" si="1"/>
        <v>43936</v>
      </c>
      <c r="CM5" s="31">
        <f t="shared" si="1"/>
        <v>43937</v>
      </c>
      <c r="CN5" s="31">
        <f t="shared" si="1"/>
        <v>43938</v>
      </c>
      <c r="CO5" s="31">
        <f t="shared" si="1"/>
        <v>43939</v>
      </c>
      <c r="CP5" s="31">
        <f t="shared" si="1"/>
        <v>43940</v>
      </c>
    </row>
    <row r="6" spans="1:94" ht="12.75" x14ac:dyDescent="0.2">
      <c r="B6" s="122" t="s">
        <v>39</v>
      </c>
      <c r="C6" s="123"/>
      <c r="D6" s="33">
        <v>1</v>
      </c>
      <c r="E6" s="34"/>
      <c r="K6" s="130" t="str">
        <f>"Week "&amp;(K5-($D$4-WEEKDAY($D$4,1)+2))/7+1</f>
        <v>Week 1</v>
      </c>
      <c r="L6" s="123"/>
      <c r="M6" s="123"/>
      <c r="N6" s="123"/>
      <c r="O6" s="123"/>
      <c r="P6" s="123"/>
      <c r="Q6" s="131"/>
      <c r="R6" s="130" t="str">
        <f>"Week "&amp;(R5-($D$4-WEEKDAY($D$4,1)+2))/7+1</f>
        <v>Week 2</v>
      </c>
      <c r="S6" s="123"/>
      <c r="T6" s="123"/>
      <c r="U6" s="123"/>
      <c r="V6" s="123"/>
      <c r="W6" s="123"/>
      <c r="X6" s="131"/>
      <c r="Y6" s="130" t="str">
        <f>"Week "&amp;(Y5-($D$4-WEEKDAY($D$4,1)+2))/7+1</f>
        <v>Week 3</v>
      </c>
      <c r="Z6" s="123"/>
      <c r="AA6" s="123"/>
      <c r="AB6" s="123"/>
      <c r="AC6" s="123"/>
      <c r="AD6" s="123"/>
      <c r="AE6" s="131"/>
      <c r="AF6" s="130" t="str">
        <f>"Week "&amp;(AF5-($D$4-WEEKDAY($D$4,1)+2))/7+1</f>
        <v>Week 4</v>
      </c>
      <c r="AG6" s="123"/>
      <c r="AH6" s="123"/>
      <c r="AI6" s="123"/>
      <c r="AJ6" s="123"/>
      <c r="AK6" s="123"/>
      <c r="AL6" s="131"/>
      <c r="AM6" s="130" t="str">
        <f>"Week "&amp;(AM5-($D$4-WEEKDAY($D$4,1)+2))/7+1</f>
        <v>Week 5</v>
      </c>
      <c r="AN6" s="123"/>
      <c r="AO6" s="123"/>
      <c r="AP6" s="123"/>
      <c r="AQ6" s="123"/>
      <c r="AR6" s="123"/>
      <c r="AS6" s="131"/>
      <c r="AT6" s="130" t="str">
        <f>"Week "&amp;(AT5-($D$4-WEEKDAY($D$4,1)+2))/7+1</f>
        <v>Week 6</v>
      </c>
      <c r="AU6" s="123"/>
      <c r="AV6" s="123"/>
      <c r="AW6" s="123"/>
      <c r="AX6" s="123"/>
      <c r="AY6" s="123"/>
      <c r="AZ6" s="131"/>
      <c r="BA6" s="130" t="str">
        <f>"Week "&amp;(BA5-($D$4-WEEKDAY($D$4,1)+2))/7+1</f>
        <v>Week 7</v>
      </c>
      <c r="BB6" s="123"/>
      <c r="BC6" s="123"/>
      <c r="BD6" s="123"/>
      <c r="BE6" s="123"/>
      <c r="BF6" s="123"/>
      <c r="BG6" s="131"/>
      <c r="BH6" s="130" t="str">
        <f>"Week "&amp;(BH5-($D$4-WEEKDAY($D$4,1)+2))/7+1</f>
        <v>Week 8</v>
      </c>
      <c r="BI6" s="123"/>
      <c r="BJ6" s="123"/>
      <c r="BK6" s="123"/>
      <c r="BL6" s="123"/>
      <c r="BM6" s="123"/>
      <c r="BN6" s="131"/>
      <c r="BO6" s="35" t="str">
        <f>"Week "&amp;(BO5-($D$4-WEEKDAY($D$4,1)+2))/7+1</f>
        <v>Week 9</v>
      </c>
      <c r="BP6" s="36"/>
      <c r="BQ6" s="37"/>
      <c r="BR6" s="36"/>
      <c r="BS6" s="36"/>
      <c r="BT6" s="36"/>
      <c r="BU6" s="38"/>
      <c r="BV6" s="35" t="str">
        <f>"Week "&amp;(BV5-($D$4-WEEKDAY($D$4,1)+2))/7+1</f>
        <v>Week 10</v>
      </c>
      <c r="BW6" s="35"/>
      <c r="BX6" s="35"/>
      <c r="BY6" s="35"/>
      <c r="BZ6" s="35"/>
      <c r="CA6" s="35"/>
      <c r="CB6" s="39"/>
      <c r="CC6" s="40" t="str">
        <f>"Week "&amp;(CC5-($D$4-WEEKDAY($D$4,1)+2))/7+1</f>
        <v>Week 11</v>
      </c>
      <c r="CD6" s="41"/>
      <c r="CE6" s="42"/>
      <c r="CF6" s="43"/>
      <c r="CG6" s="43"/>
      <c r="CH6" s="43"/>
      <c r="CI6" s="44"/>
      <c r="CJ6" s="35" t="str">
        <f>"Week "&amp;(CJ5-($D$4-WEEKDAY($D$4,1)+2))/7+1</f>
        <v>Week 12</v>
      </c>
      <c r="CK6" s="36"/>
      <c r="CL6" s="37"/>
      <c r="CM6" s="36"/>
      <c r="CN6" s="36"/>
      <c r="CO6" s="36"/>
      <c r="CP6" s="38"/>
    </row>
    <row r="7" spans="1:94" ht="12.75" x14ac:dyDescent="0.2">
      <c r="K7" s="132">
        <f>K5</f>
        <v>43857</v>
      </c>
      <c r="L7" s="123"/>
      <c r="M7" s="123"/>
      <c r="N7" s="123"/>
      <c r="O7" s="123"/>
      <c r="P7" s="123"/>
      <c r="Q7" s="131"/>
      <c r="R7" s="132">
        <f>R5</f>
        <v>43864</v>
      </c>
      <c r="S7" s="123"/>
      <c r="T7" s="123"/>
      <c r="U7" s="123"/>
      <c r="V7" s="123"/>
      <c r="W7" s="123"/>
      <c r="X7" s="131"/>
      <c r="Y7" s="132">
        <f>Y5</f>
        <v>43871</v>
      </c>
      <c r="Z7" s="123"/>
      <c r="AA7" s="123"/>
      <c r="AB7" s="123"/>
      <c r="AC7" s="123"/>
      <c r="AD7" s="123"/>
      <c r="AE7" s="131"/>
      <c r="AF7" s="132">
        <f>AF5</f>
        <v>43878</v>
      </c>
      <c r="AG7" s="123"/>
      <c r="AH7" s="123"/>
      <c r="AI7" s="123"/>
      <c r="AJ7" s="123"/>
      <c r="AK7" s="123"/>
      <c r="AL7" s="131"/>
      <c r="AM7" s="132">
        <f>AM5</f>
        <v>43885</v>
      </c>
      <c r="AN7" s="123"/>
      <c r="AO7" s="123"/>
      <c r="AP7" s="123"/>
      <c r="AQ7" s="123"/>
      <c r="AR7" s="123"/>
      <c r="AS7" s="131"/>
      <c r="AT7" s="132">
        <f>AT5</f>
        <v>43892</v>
      </c>
      <c r="AU7" s="123"/>
      <c r="AV7" s="123"/>
      <c r="AW7" s="123"/>
      <c r="AX7" s="123"/>
      <c r="AY7" s="123"/>
      <c r="AZ7" s="131"/>
      <c r="BA7" s="132">
        <f>BA5</f>
        <v>43899</v>
      </c>
      <c r="BB7" s="123"/>
      <c r="BC7" s="123"/>
      <c r="BD7" s="123"/>
      <c r="BE7" s="123"/>
      <c r="BF7" s="123"/>
      <c r="BG7" s="131"/>
      <c r="BH7" s="132">
        <f>BH5</f>
        <v>43906</v>
      </c>
      <c r="BI7" s="123"/>
      <c r="BJ7" s="123"/>
      <c r="BK7" s="123"/>
      <c r="BL7" s="123"/>
      <c r="BM7" s="123"/>
      <c r="BN7" s="131"/>
      <c r="BO7" s="133">
        <f>BO5</f>
        <v>43913</v>
      </c>
      <c r="BP7" s="123"/>
      <c r="BQ7" s="123"/>
      <c r="BR7" s="123"/>
      <c r="BS7" s="123"/>
      <c r="BT7" s="123"/>
      <c r="BU7" s="131"/>
      <c r="BV7" s="133">
        <f>BV5</f>
        <v>43920</v>
      </c>
      <c r="BW7" s="123"/>
      <c r="BX7" s="123"/>
      <c r="BY7" s="123"/>
      <c r="BZ7" s="123"/>
      <c r="CA7" s="123"/>
      <c r="CB7" s="131"/>
      <c r="CC7" s="133">
        <f>CC5</f>
        <v>43927</v>
      </c>
      <c r="CD7" s="123"/>
      <c r="CE7" s="123"/>
      <c r="CF7" s="123"/>
      <c r="CG7" s="123"/>
      <c r="CH7" s="123"/>
      <c r="CI7" s="131"/>
      <c r="CJ7" s="133">
        <f>CJ5</f>
        <v>43934</v>
      </c>
      <c r="CK7" s="123"/>
      <c r="CL7" s="123"/>
      <c r="CM7" s="123"/>
      <c r="CN7" s="123"/>
      <c r="CO7" s="123"/>
      <c r="CP7" s="131"/>
    </row>
    <row r="8" spans="1:94" ht="22.5" customHeight="1" x14ac:dyDescent="0.2">
      <c r="A8" s="45" t="s">
        <v>40</v>
      </c>
      <c r="B8" s="46" t="s">
        <v>41</v>
      </c>
      <c r="C8" s="47" t="s">
        <v>42</v>
      </c>
      <c r="D8" s="48" t="s">
        <v>43</v>
      </c>
      <c r="E8" s="49" t="s">
        <v>44</v>
      </c>
      <c r="F8" s="50" t="s">
        <v>45</v>
      </c>
      <c r="G8" s="50" t="s">
        <v>46</v>
      </c>
      <c r="H8" s="50" t="s">
        <v>47</v>
      </c>
      <c r="I8" s="50" t="s">
        <v>48</v>
      </c>
      <c r="J8" s="50" t="s">
        <v>49</v>
      </c>
      <c r="K8" s="86" t="str">
        <f t="shared" ref="K8:BU8" si="2">INDEX({"Su";"M";"T";"W";"Th";"F";"Sa"},WEEKDAY(K5,1))</f>
        <v>M</v>
      </c>
      <c r="L8" s="86" t="str">
        <f t="shared" si="2"/>
        <v>T</v>
      </c>
      <c r="M8" s="86" t="str">
        <f t="shared" si="2"/>
        <v>W</v>
      </c>
      <c r="N8" s="86" t="str">
        <f t="shared" si="2"/>
        <v>Th</v>
      </c>
      <c r="O8" s="86" t="str">
        <f t="shared" si="2"/>
        <v>F</v>
      </c>
      <c r="P8" s="86" t="str">
        <f t="shared" si="2"/>
        <v>Sa</v>
      </c>
      <c r="Q8" s="86" t="str">
        <f t="shared" si="2"/>
        <v>Su</v>
      </c>
      <c r="R8" s="86" t="str">
        <f t="shared" si="2"/>
        <v>M</v>
      </c>
      <c r="S8" s="86" t="str">
        <f t="shared" si="2"/>
        <v>T</v>
      </c>
      <c r="T8" s="86" t="str">
        <f t="shared" si="2"/>
        <v>W</v>
      </c>
      <c r="U8" s="86" t="str">
        <f t="shared" si="2"/>
        <v>Th</v>
      </c>
      <c r="V8" s="86" t="str">
        <f t="shared" si="2"/>
        <v>F</v>
      </c>
      <c r="W8" s="86" t="str">
        <f t="shared" si="2"/>
        <v>Sa</v>
      </c>
      <c r="X8" s="86" t="str">
        <f t="shared" si="2"/>
        <v>Su</v>
      </c>
      <c r="Y8" s="86" t="str">
        <f t="shared" si="2"/>
        <v>M</v>
      </c>
      <c r="Z8" s="86" t="str">
        <f t="shared" si="2"/>
        <v>T</v>
      </c>
      <c r="AA8" s="86" t="str">
        <f t="shared" si="2"/>
        <v>W</v>
      </c>
      <c r="AB8" s="86" t="str">
        <f t="shared" si="2"/>
        <v>Th</v>
      </c>
      <c r="AC8" s="86" t="str">
        <f t="shared" si="2"/>
        <v>F</v>
      </c>
      <c r="AD8" s="86" t="str">
        <f t="shared" si="2"/>
        <v>Sa</v>
      </c>
      <c r="AE8" s="86" t="str">
        <f t="shared" si="2"/>
        <v>Su</v>
      </c>
      <c r="AF8" s="86" t="str">
        <f t="shared" si="2"/>
        <v>M</v>
      </c>
      <c r="AG8" s="86" t="str">
        <f t="shared" si="2"/>
        <v>T</v>
      </c>
      <c r="AH8" s="86" t="str">
        <f t="shared" si="2"/>
        <v>W</v>
      </c>
      <c r="AI8" s="86" t="str">
        <f t="shared" si="2"/>
        <v>Th</v>
      </c>
      <c r="AJ8" s="86" t="str">
        <f t="shared" si="2"/>
        <v>F</v>
      </c>
      <c r="AK8" s="86" t="str">
        <f t="shared" si="2"/>
        <v>Sa</v>
      </c>
      <c r="AL8" s="86" t="str">
        <f t="shared" si="2"/>
        <v>Su</v>
      </c>
      <c r="AM8" s="86" t="str">
        <f t="shared" si="2"/>
        <v>M</v>
      </c>
      <c r="AN8" s="86" t="str">
        <f t="shared" si="2"/>
        <v>T</v>
      </c>
      <c r="AO8" s="86" t="str">
        <f t="shared" si="2"/>
        <v>W</v>
      </c>
      <c r="AP8" s="86" t="str">
        <f t="shared" si="2"/>
        <v>Th</v>
      </c>
      <c r="AQ8" s="86" t="str">
        <f t="shared" si="2"/>
        <v>F</v>
      </c>
      <c r="AR8" s="86" t="str">
        <f t="shared" si="2"/>
        <v>Sa</v>
      </c>
      <c r="AS8" s="86" t="str">
        <f t="shared" si="2"/>
        <v>Su</v>
      </c>
      <c r="AT8" s="86" t="str">
        <f t="shared" si="2"/>
        <v>M</v>
      </c>
      <c r="AU8" s="86" t="str">
        <f t="shared" si="2"/>
        <v>T</v>
      </c>
      <c r="AV8" s="86" t="str">
        <f t="shared" si="2"/>
        <v>W</v>
      </c>
      <c r="AW8" s="86" t="str">
        <f t="shared" si="2"/>
        <v>Th</v>
      </c>
      <c r="AX8" s="86" t="str">
        <f t="shared" si="2"/>
        <v>F</v>
      </c>
      <c r="AY8" s="86" t="str">
        <f t="shared" si="2"/>
        <v>Sa</v>
      </c>
      <c r="AZ8" s="86" t="str">
        <f t="shared" si="2"/>
        <v>Su</v>
      </c>
      <c r="BA8" s="86" t="str">
        <f t="shared" si="2"/>
        <v>M</v>
      </c>
      <c r="BB8" s="86" t="str">
        <f t="shared" si="2"/>
        <v>T</v>
      </c>
      <c r="BC8" s="86" t="str">
        <f t="shared" si="2"/>
        <v>W</v>
      </c>
      <c r="BD8" s="86" t="str">
        <f t="shared" si="2"/>
        <v>Th</v>
      </c>
      <c r="BE8" s="86" t="str">
        <f t="shared" si="2"/>
        <v>F</v>
      </c>
      <c r="BF8" s="86" t="str">
        <f t="shared" si="2"/>
        <v>Sa</v>
      </c>
      <c r="BG8" s="86" t="str">
        <f t="shared" si="2"/>
        <v>Su</v>
      </c>
      <c r="BH8" s="86" t="str">
        <f t="shared" si="2"/>
        <v>M</v>
      </c>
      <c r="BI8" s="86" t="str">
        <f t="shared" si="2"/>
        <v>T</v>
      </c>
      <c r="BJ8" s="86" t="str">
        <f t="shared" si="2"/>
        <v>W</v>
      </c>
      <c r="BK8" s="86" t="str">
        <f t="shared" si="2"/>
        <v>Th</v>
      </c>
      <c r="BL8" s="86" t="str">
        <f t="shared" si="2"/>
        <v>F</v>
      </c>
      <c r="BM8" s="86" t="str">
        <f t="shared" si="2"/>
        <v>Sa</v>
      </c>
      <c r="BN8" s="86" t="str">
        <f t="shared" si="2"/>
        <v>Su</v>
      </c>
      <c r="BO8" s="86" t="str">
        <f t="shared" si="2"/>
        <v>M</v>
      </c>
      <c r="BP8" s="86" t="str">
        <f t="shared" si="2"/>
        <v>T</v>
      </c>
      <c r="BQ8" s="86" t="str">
        <f t="shared" si="2"/>
        <v>W</v>
      </c>
      <c r="BR8" s="86" t="str">
        <f t="shared" si="2"/>
        <v>Th</v>
      </c>
      <c r="BS8" s="86" t="str">
        <f t="shared" si="2"/>
        <v>F</v>
      </c>
      <c r="BT8" s="86" t="str">
        <f t="shared" si="2"/>
        <v>Sa</v>
      </c>
      <c r="BU8" s="86" t="str">
        <f t="shared" si="2"/>
        <v>Su</v>
      </c>
      <c r="BV8" s="87" t="str">
        <f t="shared" ref="BV8:CP8" si="3">INDEX({"Su";"M";"T";"W";"Th";"F";"Sa"},WEEKDAY(BV5,1))</f>
        <v>M</v>
      </c>
      <c r="BW8" s="87" t="str">
        <f t="shared" si="3"/>
        <v>T</v>
      </c>
      <c r="BX8" s="88" t="str">
        <f t="shared" si="3"/>
        <v>W</v>
      </c>
      <c r="BY8" s="87" t="str">
        <f t="shared" si="3"/>
        <v>Th</v>
      </c>
      <c r="BZ8" s="87" t="str">
        <f t="shared" si="3"/>
        <v>F</v>
      </c>
      <c r="CA8" s="87" t="str">
        <f t="shared" si="3"/>
        <v>Sa</v>
      </c>
      <c r="CB8" s="87" t="str">
        <f t="shared" si="3"/>
        <v>Su</v>
      </c>
      <c r="CC8" s="89" t="str">
        <f t="shared" si="3"/>
        <v>M</v>
      </c>
      <c r="CD8" s="90" t="str">
        <f t="shared" si="3"/>
        <v>T</v>
      </c>
      <c r="CE8" s="90" t="str">
        <f t="shared" si="3"/>
        <v>W</v>
      </c>
      <c r="CF8" s="91" t="str">
        <f t="shared" si="3"/>
        <v>Th</v>
      </c>
      <c r="CG8" s="90" t="str">
        <f t="shared" si="3"/>
        <v>F</v>
      </c>
      <c r="CH8" s="92" t="str">
        <f t="shared" si="3"/>
        <v>Sa</v>
      </c>
      <c r="CI8" s="90" t="str">
        <f t="shared" si="3"/>
        <v>Su</v>
      </c>
      <c r="CJ8" s="87" t="str">
        <f t="shared" si="3"/>
        <v>M</v>
      </c>
      <c r="CK8" s="93" t="str">
        <f t="shared" si="3"/>
        <v>T</v>
      </c>
      <c r="CL8" s="93" t="str">
        <f t="shared" si="3"/>
        <v>W</v>
      </c>
      <c r="CM8" s="94" t="str">
        <f t="shared" si="3"/>
        <v>Th</v>
      </c>
      <c r="CN8" s="93" t="str">
        <f t="shared" si="3"/>
        <v>F</v>
      </c>
      <c r="CO8" s="92" t="str">
        <f t="shared" si="3"/>
        <v>Sa</v>
      </c>
      <c r="CP8" s="93" t="str">
        <f t="shared" si="3"/>
        <v>Su</v>
      </c>
    </row>
    <row r="9" spans="1:94" ht="12.75" x14ac:dyDescent="0.2">
      <c r="A9" s="95" t="str">
        <f ca="1">IF(ISERROR(VALUE(SUBSTITUTE(OFFSET(A9,-1,0,1,1),".",""))),"1",IF(ISERROR(FIND("`",SUBSTITUTE(OFFSET(A9,-1,0,1,1),".","`",1))),TEXT(VALUE(OFFSET(A9,-1,0,1,1))+1,"#"),TEXT(VALUE(LEFT(OFFSET(A9,-1,0,1,1),FIND("`",SUBSTITUTE(OFFSET(A9,-1,0,1,1),".","`",1))-1))+1,"#")))</f>
        <v>1</v>
      </c>
      <c r="B9" s="96" t="s">
        <v>120</v>
      </c>
      <c r="C9" s="97" t="s">
        <v>121</v>
      </c>
      <c r="D9" s="98">
        <f>MIN(D10:D14)</f>
        <v>43857</v>
      </c>
      <c r="E9" s="98">
        <f>MAX(E10:E14)</f>
        <v>43938</v>
      </c>
      <c r="F9" s="99">
        <f>E9-D9+1</f>
        <v>82</v>
      </c>
      <c r="G9" s="100"/>
      <c r="H9" s="101">
        <f t="shared" ref="H9:H25" si="4">NETWORKDAYS(D9,E9)</f>
        <v>60</v>
      </c>
      <c r="I9" s="101"/>
      <c r="J9" s="101"/>
      <c r="K9" s="102" t="str">
        <f t="shared" ref="K9:BU9" ca="1" si="5">IF(K$5=$D$5,"t",IF(AND(K$5&gt;=$D9,K$5&lt;$D9+$I9),"c",IF(AND(K$5&gt;=$D9,K$5&lt;=$D9+$F9-1),"x","")))</f>
        <v>x</v>
      </c>
      <c r="L9" s="102" t="str">
        <f t="shared" ca="1" si="5"/>
        <v>x</v>
      </c>
      <c r="M9" s="102" t="str">
        <f t="shared" ca="1" si="5"/>
        <v>x</v>
      </c>
      <c r="N9" s="102" t="str">
        <f t="shared" ca="1" si="5"/>
        <v>x</v>
      </c>
      <c r="O9" s="102" t="str">
        <f t="shared" ca="1" si="5"/>
        <v>x</v>
      </c>
      <c r="P9" s="102" t="str">
        <f t="shared" ca="1" si="5"/>
        <v>x</v>
      </c>
      <c r="Q9" s="102" t="str">
        <f t="shared" ca="1" si="5"/>
        <v>x</v>
      </c>
      <c r="R9" s="102" t="str">
        <f t="shared" ca="1" si="5"/>
        <v>x</v>
      </c>
      <c r="S9" s="102" t="str">
        <f t="shared" ca="1" si="5"/>
        <v>x</v>
      </c>
      <c r="T9" s="102" t="str">
        <f t="shared" ca="1" si="5"/>
        <v>x</v>
      </c>
      <c r="U9" s="102" t="str">
        <f t="shared" ca="1" si="5"/>
        <v>x</v>
      </c>
      <c r="V9" s="102" t="str">
        <f t="shared" ca="1" si="5"/>
        <v>x</v>
      </c>
      <c r="W9" s="102" t="str">
        <f t="shared" ca="1" si="5"/>
        <v>x</v>
      </c>
      <c r="X9" s="102" t="str">
        <f t="shared" ca="1" si="5"/>
        <v>x</v>
      </c>
      <c r="Y9" s="102" t="str">
        <f t="shared" ca="1" si="5"/>
        <v>x</v>
      </c>
      <c r="Z9" s="102" t="str">
        <f t="shared" ca="1" si="5"/>
        <v>x</v>
      </c>
      <c r="AA9" s="102" t="str">
        <f t="shared" ca="1" si="5"/>
        <v>x</v>
      </c>
      <c r="AB9" s="102" t="str">
        <f t="shared" ca="1" si="5"/>
        <v>x</v>
      </c>
      <c r="AC9" s="102" t="str">
        <f t="shared" ca="1" si="5"/>
        <v>x</v>
      </c>
      <c r="AD9" s="102" t="str">
        <f t="shared" ca="1" si="5"/>
        <v>x</v>
      </c>
      <c r="AE9" s="102" t="str">
        <f t="shared" ca="1" si="5"/>
        <v>x</v>
      </c>
      <c r="AF9" s="102" t="str">
        <f t="shared" ca="1" si="5"/>
        <v>x</v>
      </c>
      <c r="AG9" s="102" t="str">
        <f t="shared" ca="1" si="5"/>
        <v>x</v>
      </c>
      <c r="AH9" s="102" t="str">
        <f t="shared" ca="1" si="5"/>
        <v>x</v>
      </c>
      <c r="AI9" s="102" t="str">
        <f t="shared" ca="1" si="5"/>
        <v>x</v>
      </c>
      <c r="AJ9" s="102" t="str">
        <f t="shared" ca="1" si="5"/>
        <v>x</v>
      </c>
      <c r="AK9" s="102" t="str">
        <f t="shared" ca="1" si="5"/>
        <v>x</v>
      </c>
      <c r="AL9" s="102" t="str">
        <f t="shared" ca="1" si="5"/>
        <v>x</v>
      </c>
      <c r="AM9" s="102" t="str">
        <f t="shared" ca="1" si="5"/>
        <v>x</v>
      </c>
      <c r="AN9" s="102" t="str">
        <f t="shared" ca="1" si="5"/>
        <v>x</v>
      </c>
      <c r="AO9" s="102" t="str">
        <f t="shared" ca="1" si="5"/>
        <v>x</v>
      </c>
      <c r="AP9" s="102" t="str">
        <f t="shared" ca="1" si="5"/>
        <v>x</v>
      </c>
      <c r="AQ9" s="102" t="str">
        <f t="shared" ca="1" si="5"/>
        <v>x</v>
      </c>
      <c r="AR9" s="102" t="str">
        <f t="shared" ca="1" si="5"/>
        <v>x</v>
      </c>
      <c r="AS9" s="102" t="str">
        <f t="shared" ca="1" si="5"/>
        <v>x</v>
      </c>
      <c r="AT9" s="102" t="str">
        <f t="shared" ca="1" si="5"/>
        <v>x</v>
      </c>
      <c r="AU9" s="102" t="str">
        <f t="shared" ca="1" si="5"/>
        <v>x</v>
      </c>
      <c r="AV9" s="102" t="str">
        <f t="shared" ca="1" si="5"/>
        <v>x</v>
      </c>
      <c r="AW9" s="102" t="str">
        <f t="shared" ca="1" si="5"/>
        <v>x</v>
      </c>
      <c r="AX9" s="102" t="str">
        <f t="shared" ca="1" si="5"/>
        <v>x</v>
      </c>
      <c r="AY9" s="102" t="str">
        <f t="shared" ca="1" si="5"/>
        <v>x</v>
      </c>
      <c r="AZ9" s="102" t="str">
        <f t="shared" ca="1" si="5"/>
        <v>x</v>
      </c>
      <c r="BA9" s="102" t="str">
        <f t="shared" ca="1" si="5"/>
        <v>x</v>
      </c>
      <c r="BB9" s="102" t="str">
        <f t="shared" ca="1" si="5"/>
        <v>x</v>
      </c>
      <c r="BC9" s="102" t="str">
        <f t="shared" ca="1" si="5"/>
        <v>x</v>
      </c>
      <c r="BD9" s="102" t="str">
        <f t="shared" ca="1" si="5"/>
        <v>x</v>
      </c>
      <c r="BE9" s="102" t="str">
        <f t="shared" ca="1" si="5"/>
        <v>x</v>
      </c>
      <c r="BF9" s="102" t="str">
        <f t="shared" ca="1" si="5"/>
        <v>x</v>
      </c>
      <c r="BG9" s="102" t="str">
        <f t="shared" ca="1" si="5"/>
        <v>x</v>
      </c>
      <c r="BH9" s="102" t="str">
        <f t="shared" ca="1" si="5"/>
        <v>x</v>
      </c>
      <c r="BI9" s="102" t="str">
        <f t="shared" ca="1" si="5"/>
        <v>x</v>
      </c>
      <c r="BJ9" s="102" t="str">
        <f t="shared" ca="1" si="5"/>
        <v>x</v>
      </c>
      <c r="BK9" s="102" t="str">
        <f t="shared" ca="1" si="5"/>
        <v>x</v>
      </c>
      <c r="BL9" s="102" t="str">
        <f t="shared" ca="1" si="5"/>
        <v>x</v>
      </c>
      <c r="BM9" s="102" t="str">
        <f t="shared" ca="1" si="5"/>
        <v>x</v>
      </c>
      <c r="BN9" s="102" t="str">
        <f t="shared" ca="1" si="5"/>
        <v>x</v>
      </c>
      <c r="BO9" s="102" t="str">
        <f t="shared" ca="1" si="5"/>
        <v>t</v>
      </c>
      <c r="BP9" s="102" t="str">
        <f t="shared" ca="1" si="5"/>
        <v>x</v>
      </c>
      <c r="BQ9" s="102" t="str">
        <f t="shared" ca="1" si="5"/>
        <v>x</v>
      </c>
      <c r="BR9" s="102" t="str">
        <f t="shared" ca="1" si="5"/>
        <v>x</v>
      </c>
      <c r="BS9" s="102" t="str">
        <f t="shared" ca="1" si="5"/>
        <v>x</v>
      </c>
      <c r="BT9" s="102" t="str">
        <f t="shared" ca="1" si="5"/>
        <v>x</v>
      </c>
      <c r="BU9" s="102" t="str">
        <f t="shared" ca="1" si="5"/>
        <v>x</v>
      </c>
      <c r="BV9" s="103"/>
      <c r="BW9" s="103"/>
      <c r="BX9" s="103"/>
      <c r="BY9" s="103"/>
      <c r="BZ9" s="103"/>
      <c r="CA9" s="103"/>
      <c r="CB9" s="103"/>
      <c r="CC9" s="102" t="str">
        <f t="shared" ref="CC9:CN9" ca="1" si="6">IF(CC$5=$D$5,"t",IF(AND(CC$5&gt;=$D9,CC$5&lt;$D9+$I9),"c",IF(AND(CC$5&gt;=$D9,CC$5&lt;=$D9+$F9-1),"x","")))</f>
        <v>x</v>
      </c>
      <c r="CD9" s="102" t="str">
        <f t="shared" ca="1" si="6"/>
        <v>x</v>
      </c>
      <c r="CE9" s="102" t="str">
        <f t="shared" ca="1" si="6"/>
        <v>x</v>
      </c>
      <c r="CF9" s="102" t="str">
        <f t="shared" ca="1" si="6"/>
        <v>x</v>
      </c>
      <c r="CG9" s="102" t="str">
        <f t="shared" ca="1" si="6"/>
        <v>x</v>
      </c>
      <c r="CH9" s="102" t="str">
        <f t="shared" ca="1" si="6"/>
        <v>x</v>
      </c>
      <c r="CI9" s="102" t="str">
        <f t="shared" ca="1" si="6"/>
        <v>x</v>
      </c>
      <c r="CJ9" s="102" t="str">
        <f t="shared" ca="1" si="6"/>
        <v>x</v>
      </c>
      <c r="CK9" s="102" t="str">
        <f t="shared" ca="1" si="6"/>
        <v>x</v>
      </c>
      <c r="CL9" s="102" t="str">
        <f t="shared" ca="1" si="6"/>
        <v>x</v>
      </c>
      <c r="CM9" s="102" t="str">
        <f t="shared" ca="1" si="6"/>
        <v>x</v>
      </c>
      <c r="CN9" s="102" t="str">
        <f t="shared" ca="1" si="6"/>
        <v>x</v>
      </c>
      <c r="CO9" s="104"/>
      <c r="CP9" s="104" t="str">
        <f ca="1">IF(CP$5=$D$5,"t",IF(AND(CP$5&gt;=$D9,CP$5&lt;$D9+$I9),"c",IF(AND(CP$5&gt;=$D9,CP$5&lt;=$D9+$F9-1),"x","")))</f>
        <v/>
      </c>
    </row>
    <row r="10" spans="1:94" ht="12.75" x14ac:dyDescent="0.2">
      <c r="A10" s="105" t="str">
        <f t="shared" ref="A10:A14" ca="1" si="7">IF(ISERROR(VALUE(SUBSTITUTE(OFFSET(A10,-1,0,1,1),".",""))),"0.1",IF(ISERROR(FIND("`",SUBSTITUTE(OFFSET(A10,-1,0,1,1),".","`",1))),OFFSET(A10,-1,0,1,1)&amp;".1",LEFT(OFFSET(A10,-1,0,1,1),FIND("`",SUBSTITUTE(OFFSET(A10,-1,0,1,1),".","`",1)))&amp;IF(ISERROR(FIND("`",SUBSTITUTE(OFFSET(A10,-1,0,1,1),".","`",2))),VALUE(RIGHT(OFFSET(A10,-1,0,1,1),LEN(OFFSET(A10,-1,0,1,1))-FIND("`",SUBSTITUTE(OFFSET(A10,-1,0,1,1),".","`",1))))+1,VALUE(MID(OFFSET(A10,-1,0,1,1),FIND("`",SUBSTITUTE(OFFSET(A10,-1,0,1,1),".","`",1))+1,(FIND("`",SUBSTITUTE(OFFSET(A10,-1,0,1,1),".","`",2))-FIND("`",SUBSTITUTE(OFFSET(A10,-1,0,1,1),".","`",1))-1)))+1)))</f>
        <v>1.1</v>
      </c>
      <c r="B10" s="106" t="s">
        <v>122</v>
      </c>
      <c r="C10" s="107"/>
      <c r="D10" s="108">
        <f>$D$4</f>
        <v>43857</v>
      </c>
      <c r="E10" s="109">
        <f t="shared" ref="E10:E14" si="8">D10+F10-1</f>
        <v>43870</v>
      </c>
      <c r="F10" s="110">
        <v>14</v>
      </c>
      <c r="G10" s="111">
        <v>1</v>
      </c>
      <c r="H10" s="112">
        <f t="shared" si="4"/>
        <v>10</v>
      </c>
      <c r="I10" s="112">
        <f t="shared" ref="I10:I14" si="9">ROUNDDOWN(G10*F10,0)</f>
        <v>14</v>
      </c>
      <c r="J10" s="112">
        <f t="shared" ref="J10:J14" si="10">F10-I10</f>
        <v>0</v>
      </c>
      <c r="K10" s="113" t="str">
        <f ca="1">IF(K$5=$D$5,"t",IF(AND(K$5&gt;=$D10,K$5&lt;$D10+$I10),"c",IF(AND(K$5&gt;=$D10,K$5&lt;=$D10+$F10-1),"x","")))</f>
        <v>c</v>
      </c>
      <c r="L10" s="113" t="str">
        <f ca="1">IF(L$5=$D$5,"t",IF(AND(L$5&gt;=$D10,L$5&lt;$D10+$I10),"c",IF(AND(L$5&gt;=$D10,L$5&lt;=$D10+$F10-1),"x","")))</f>
        <v>c</v>
      </c>
      <c r="M10" s="114" t="str">
        <f ca="1">IF(M$5=$D$5,"t",IF(AND(M$5&gt;=$D10,M$5&lt;$D10+$I10),"c",IF(AND(M$5&gt;=$D10,M$5&lt;=$D10+$F10-1),"x","")))</f>
        <v>c</v>
      </c>
      <c r="N10" s="113" t="str">
        <f ca="1">IF(N$5=$D$5,"t",IF(AND(N$5&gt;=$D10,N$5&lt;$D10+$I10),"c",IF(AND(N$5&gt;=$D10,N$5&lt;=$D10+$F10-1),"x","")))</f>
        <v>c</v>
      </c>
      <c r="O10" s="113" t="str">
        <f ca="1">IF(O$5=$D$5,"t",IF(AND(O$5&gt;=$D10,O$5&lt;$D10+$I10),"c",IF(AND(O$5&gt;=$D10,O$5&lt;=$D10+$F10-1),"x","")))</f>
        <v>c</v>
      </c>
      <c r="P10" s="113" t="str">
        <f t="shared" ref="P10:BU10" ca="1" si="11">IF(P$5=$D$5,"t",IF(AND(P$5&gt;=$D10,P$5&lt;$D10+$I10),"c",IF(AND(P$5&gt;=$D10,P$5&lt;=$D10+$F10-1),"x","")))</f>
        <v>c</v>
      </c>
      <c r="Q10" s="113" t="str">
        <f t="shared" ca="1" si="11"/>
        <v>c</v>
      </c>
      <c r="R10" s="104" t="str">
        <f t="shared" ca="1" si="11"/>
        <v>c</v>
      </c>
      <c r="S10" s="104" t="str">
        <f t="shared" ca="1" si="11"/>
        <v>c</v>
      </c>
      <c r="T10" s="104" t="str">
        <f t="shared" ca="1" si="11"/>
        <v>c</v>
      </c>
      <c r="U10" s="104" t="str">
        <f t="shared" ca="1" si="11"/>
        <v>c</v>
      </c>
      <c r="V10" s="104" t="str">
        <f t="shared" ca="1" si="11"/>
        <v>c</v>
      </c>
      <c r="W10" s="104" t="str">
        <f t="shared" ca="1" si="11"/>
        <v>c</v>
      </c>
      <c r="X10" s="104" t="str">
        <f t="shared" ca="1" si="11"/>
        <v>c</v>
      </c>
      <c r="Y10" s="104" t="str">
        <f t="shared" ca="1" si="11"/>
        <v/>
      </c>
      <c r="Z10" s="104" t="str">
        <f t="shared" ca="1" si="11"/>
        <v/>
      </c>
      <c r="AA10" s="104" t="str">
        <f t="shared" ca="1" si="11"/>
        <v/>
      </c>
      <c r="AB10" s="104" t="str">
        <f t="shared" ca="1" si="11"/>
        <v/>
      </c>
      <c r="AC10" s="104" t="str">
        <f t="shared" ca="1" si="11"/>
        <v/>
      </c>
      <c r="AD10" s="104" t="str">
        <f t="shared" ca="1" si="11"/>
        <v/>
      </c>
      <c r="AE10" s="104" t="str">
        <f t="shared" ca="1" si="11"/>
        <v/>
      </c>
      <c r="AF10" s="104" t="str">
        <f t="shared" ca="1" si="11"/>
        <v/>
      </c>
      <c r="AG10" s="104" t="str">
        <f t="shared" ca="1" si="11"/>
        <v/>
      </c>
      <c r="AH10" s="104" t="str">
        <f t="shared" ca="1" si="11"/>
        <v/>
      </c>
      <c r="AI10" s="104" t="str">
        <f t="shared" ca="1" si="11"/>
        <v/>
      </c>
      <c r="AJ10" s="104" t="str">
        <f t="shared" ca="1" si="11"/>
        <v/>
      </c>
      <c r="AK10" s="104" t="str">
        <f t="shared" ca="1" si="11"/>
        <v/>
      </c>
      <c r="AL10" s="104" t="str">
        <f t="shared" ca="1" si="11"/>
        <v/>
      </c>
      <c r="AM10" s="104" t="str">
        <f t="shared" ca="1" si="11"/>
        <v/>
      </c>
      <c r="AN10" s="104" t="str">
        <f t="shared" ca="1" si="11"/>
        <v/>
      </c>
      <c r="AO10" s="104" t="str">
        <f t="shared" ca="1" si="11"/>
        <v/>
      </c>
      <c r="AP10" s="104" t="str">
        <f t="shared" ca="1" si="11"/>
        <v/>
      </c>
      <c r="AQ10" s="104" t="str">
        <f t="shared" ca="1" si="11"/>
        <v/>
      </c>
      <c r="AR10" s="104" t="str">
        <f t="shared" ca="1" si="11"/>
        <v/>
      </c>
      <c r="AS10" s="104" t="str">
        <f t="shared" ca="1" si="11"/>
        <v/>
      </c>
      <c r="AT10" s="104" t="str">
        <f t="shared" ca="1" si="11"/>
        <v/>
      </c>
      <c r="AU10" s="104" t="str">
        <f t="shared" ca="1" si="11"/>
        <v/>
      </c>
      <c r="AV10" s="104" t="str">
        <f t="shared" ca="1" si="11"/>
        <v/>
      </c>
      <c r="AW10" s="104" t="str">
        <f t="shared" ca="1" si="11"/>
        <v/>
      </c>
      <c r="AX10" s="104" t="str">
        <f t="shared" ca="1" si="11"/>
        <v/>
      </c>
      <c r="AY10" s="104" t="str">
        <f t="shared" ca="1" si="11"/>
        <v/>
      </c>
      <c r="AZ10" s="104" t="str">
        <f t="shared" ca="1" si="11"/>
        <v/>
      </c>
      <c r="BA10" s="104" t="str">
        <f t="shared" ca="1" si="11"/>
        <v/>
      </c>
      <c r="BB10" s="104" t="str">
        <f t="shared" ca="1" si="11"/>
        <v/>
      </c>
      <c r="BC10" s="104" t="str">
        <f t="shared" ca="1" si="11"/>
        <v/>
      </c>
      <c r="BD10" s="104" t="str">
        <f t="shared" ca="1" si="11"/>
        <v/>
      </c>
      <c r="BE10" s="104" t="str">
        <f t="shared" ca="1" si="11"/>
        <v/>
      </c>
      <c r="BF10" s="104" t="str">
        <f t="shared" ca="1" si="11"/>
        <v/>
      </c>
      <c r="BG10" s="104" t="str">
        <f t="shared" ca="1" si="11"/>
        <v/>
      </c>
      <c r="BH10" s="104" t="str">
        <f t="shared" ca="1" si="11"/>
        <v/>
      </c>
      <c r="BI10" s="104" t="str">
        <f t="shared" ca="1" si="11"/>
        <v/>
      </c>
      <c r="BJ10" s="104" t="str">
        <f t="shared" ca="1" si="11"/>
        <v/>
      </c>
      <c r="BK10" s="104" t="str">
        <f t="shared" ca="1" si="11"/>
        <v/>
      </c>
      <c r="BL10" s="104" t="str">
        <f t="shared" ca="1" si="11"/>
        <v/>
      </c>
      <c r="BM10" s="104" t="str">
        <f t="shared" ca="1" si="11"/>
        <v/>
      </c>
      <c r="BN10" s="104" t="str">
        <f t="shared" ca="1" si="11"/>
        <v/>
      </c>
      <c r="BO10" s="104" t="str">
        <f t="shared" ca="1" si="11"/>
        <v>t</v>
      </c>
      <c r="BP10" s="104" t="str">
        <f t="shared" ca="1" si="11"/>
        <v/>
      </c>
      <c r="BQ10" s="104" t="str">
        <f t="shared" ca="1" si="11"/>
        <v/>
      </c>
      <c r="BR10" s="104" t="str">
        <f t="shared" ca="1" si="11"/>
        <v/>
      </c>
      <c r="BS10" s="104" t="str">
        <f t="shared" ca="1" si="11"/>
        <v/>
      </c>
      <c r="BT10" s="104" t="str">
        <f t="shared" ca="1" si="11"/>
        <v/>
      </c>
      <c r="BU10" s="104" t="str">
        <f t="shared" ca="1" si="11"/>
        <v/>
      </c>
      <c r="BV10" s="115"/>
      <c r="BW10" s="115"/>
      <c r="BX10" s="115"/>
      <c r="BY10" s="115"/>
      <c r="BZ10" s="115"/>
      <c r="CA10" s="115"/>
      <c r="CB10" s="115"/>
      <c r="CC10" s="104" t="str">
        <f t="shared" ref="CC10:CP10" ca="1" si="12">IF(CC$5=$D$5,"t",IF(AND(CC$5&gt;=$D10,CC$5&lt;$D10+$I10),"c",IF(AND(CC$5&gt;=$D10,CC$5&lt;=$D10+$F10-1),"x","")))</f>
        <v/>
      </c>
      <c r="CD10" s="104" t="str">
        <f t="shared" ca="1" si="12"/>
        <v/>
      </c>
      <c r="CE10" s="104" t="str">
        <f t="shared" ca="1" si="12"/>
        <v/>
      </c>
      <c r="CF10" s="104" t="str">
        <f t="shared" ca="1" si="12"/>
        <v/>
      </c>
      <c r="CG10" s="104" t="str">
        <f t="shared" ca="1" si="12"/>
        <v/>
      </c>
      <c r="CH10" s="104" t="str">
        <f t="shared" ca="1" si="12"/>
        <v/>
      </c>
      <c r="CI10" s="104" t="str">
        <f t="shared" ca="1" si="12"/>
        <v/>
      </c>
      <c r="CJ10" s="104" t="str">
        <f t="shared" ca="1" si="12"/>
        <v/>
      </c>
      <c r="CK10" s="104" t="str">
        <f t="shared" ca="1" si="12"/>
        <v/>
      </c>
      <c r="CL10" s="104" t="str">
        <f t="shared" ca="1" si="12"/>
        <v/>
      </c>
      <c r="CM10" s="104" t="str">
        <f t="shared" ca="1" si="12"/>
        <v/>
      </c>
      <c r="CN10" s="104" t="str">
        <f t="shared" ca="1" si="12"/>
        <v/>
      </c>
      <c r="CO10" s="104" t="str">
        <f t="shared" ca="1" si="12"/>
        <v/>
      </c>
      <c r="CP10" s="104" t="str">
        <f t="shared" ca="1" si="12"/>
        <v/>
      </c>
    </row>
    <row r="11" spans="1:94" ht="12.75" hidden="1" x14ac:dyDescent="0.2">
      <c r="A11" s="105" t="str">
        <f t="shared" ca="1" si="7"/>
        <v>1.2</v>
      </c>
      <c r="B11" s="106" t="s">
        <v>123</v>
      </c>
      <c r="C11" s="107"/>
      <c r="D11" s="108">
        <f t="shared" ref="D11:D14" si="13">E10+1</f>
        <v>43871</v>
      </c>
      <c r="E11" s="109">
        <f t="shared" si="8"/>
        <v>43891</v>
      </c>
      <c r="F11" s="110">
        <v>21</v>
      </c>
      <c r="G11" s="111">
        <v>1</v>
      </c>
      <c r="H11" s="112">
        <f t="shared" si="4"/>
        <v>15</v>
      </c>
      <c r="I11" s="112">
        <f t="shared" si="9"/>
        <v>21</v>
      </c>
      <c r="J11" s="112">
        <f t="shared" si="10"/>
        <v>0</v>
      </c>
      <c r="K11" s="104" t="str">
        <f t="shared" ref="K11:BU11" ca="1" si="14">IF(K$5=$D$5,"t",IF(AND(K$5&gt;=$D11,K$5&lt;$D11+$I11),"c",IF(AND(K$5&gt;=$D11,K$5&lt;=$D11+$F11-1),"x","")))</f>
        <v/>
      </c>
      <c r="L11" s="104" t="str">
        <f t="shared" ca="1" si="14"/>
        <v/>
      </c>
      <c r="M11" s="104" t="str">
        <f t="shared" ca="1" si="14"/>
        <v/>
      </c>
      <c r="N11" s="104" t="str">
        <f t="shared" ca="1" si="14"/>
        <v/>
      </c>
      <c r="O11" s="104" t="str">
        <f t="shared" ca="1" si="14"/>
        <v/>
      </c>
      <c r="P11" s="104" t="str">
        <f t="shared" ca="1" si="14"/>
        <v/>
      </c>
      <c r="Q11" s="104" t="str">
        <f t="shared" ca="1" si="14"/>
        <v/>
      </c>
      <c r="R11" s="104" t="str">
        <f t="shared" ca="1" si="14"/>
        <v/>
      </c>
      <c r="S11" s="104" t="str">
        <f t="shared" ca="1" si="14"/>
        <v/>
      </c>
      <c r="T11" s="104" t="str">
        <f t="shared" ca="1" si="14"/>
        <v/>
      </c>
      <c r="U11" s="104" t="str">
        <f t="shared" ca="1" si="14"/>
        <v/>
      </c>
      <c r="V11" s="104" t="str">
        <f t="shared" ca="1" si="14"/>
        <v/>
      </c>
      <c r="W11" s="104" t="str">
        <f t="shared" ca="1" si="14"/>
        <v/>
      </c>
      <c r="X11" s="104" t="str">
        <f t="shared" ca="1" si="14"/>
        <v/>
      </c>
      <c r="Y11" s="104" t="str">
        <f t="shared" ca="1" si="14"/>
        <v>c</v>
      </c>
      <c r="Z11" s="104" t="str">
        <f t="shared" ca="1" si="14"/>
        <v>c</v>
      </c>
      <c r="AA11" s="104" t="str">
        <f t="shared" ca="1" si="14"/>
        <v>c</v>
      </c>
      <c r="AB11" s="104" t="str">
        <f t="shared" ca="1" si="14"/>
        <v>c</v>
      </c>
      <c r="AC11" s="104" t="str">
        <f t="shared" ca="1" si="14"/>
        <v>c</v>
      </c>
      <c r="AD11" s="104" t="str">
        <f t="shared" ca="1" si="14"/>
        <v>c</v>
      </c>
      <c r="AE11" s="104" t="str">
        <f t="shared" ca="1" si="14"/>
        <v>c</v>
      </c>
      <c r="AF11" s="104" t="str">
        <f t="shared" ca="1" si="14"/>
        <v>c</v>
      </c>
      <c r="AG11" s="104" t="str">
        <f t="shared" ca="1" si="14"/>
        <v>c</v>
      </c>
      <c r="AH11" s="104" t="str">
        <f t="shared" ca="1" si="14"/>
        <v>c</v>
      </c>
      <c r="AI11" s="104" t="str">
        <f t="shared" ca="1" si="14"/>
        <v>c</v>
      </c>
      <c r="AJ11" s="104" t="str">
        <f t="shared" ca="1" si="14"/>
        <v>c</v>
      </c>
      <c r="AK11" s="104" t="str">
        <f t="shared" ca="1" si="14"/>
        <v>c</v>
      </c>
      <c r="AL11" s="104" t="str">
        <f t="shared" ca="1" si="14"/>
        <v>c</v>
      </c>
      <c r="AM11" s="104" t="str">
        <f t="shared" ca="1" si="14"/>
        <v>c</v>
      </c>
      <c r="AN11" s="104" t="str">
        <f t="shared" ca="1" si="14"/>
        <v>c</v>
      </c>
      <c r="AO11" s="104" t="str">
        <f t="shared" ca="1" si="14"/>
        <v>c</v>
      </c>
      <c r="AP11" s="104" t="str">
        <f t="shared" ca="1" si="14"/>
        <v>c</v>
      </c>
      <c r="AQ11" s="104" t="str">
        <f t="shared" ca="1" si="14"/>
        <v>c</v>
      </c>
      <c r="AR11" s="104" t="str">
        <f t="shared" ca="1" si="14"/>
        <v>c</v>
      </c>
      <c r="AS11" s="104" t="str">
        <f t="shared" ca="1" si="14"/>
        <v>c</v>
      </c>
      <c r="AT11" s="104" t="str">
        <f t="shared" ca="1" si="14"/>
        <v/>
      </c>
      <c r="AU11" s="104" t="str">
        <f t="shared" ca="1" si="14"/>
        <v/>
      </c>
      <c r="AV11" s="104" t="str">
        <f t="shared" ca="1" si="14"/>
        <v/>
      </c>
      <c r="AW11" s="104" t="str">
        <f t="shared" ca="1" si="14"/>
        <v/>
      </c>
      <c r="AX11" s="104" t="str">
        <f t="shared" ca="1" si="14"/>
        <v/>
      </c>
      <c r="AY11" s="104" t="str">
        <f t="shared" ca="1" si="14"/>
        <v/>
      </c>
      <c r="AZ11" s="104" t="str">
        <f t="shared" ca="1" si="14"/>
        <v/>
      </c>
      <c r="BA11" s="104" t="str">
        <f t="shared" ca="1" si="14"/>
        <v/>
      </c>
      <c r="BB11" s="104" t="str">
        <f t="shared" ca="1" si="14"/>
        <v/>
      </c>
      <c r="BC11" s="104" t="str">
        <f t="shared" ca="1" si="14"/>
        <v/>
      </c>
      <c r="BD11" s="104" t="str">
        <f t="shared" ca="1" si="14"/>
        <v/>
      </c>
      <c r="BE11" s="104" t="str">
        <f t="shared" ca="1" si="14"/>
        <v/>
      </c>
      <c r="BF11" s="104" t="str">
        <f t="shared" ca="1" si="14"/>
        <v/>
      </c>
      <c r="BG11" s="104" t="str">
        <f t="shared" ca="1" si="14"/>
        <v/>
      </c>
      <c r="BH11" s="104" t="str">
        <f t="shared" ca="1" si="14"/>
        <v/>
      </c>
      <c r="BI11" s="104" t="str">
        <f t="shared" ca="1" si="14"/>
        <v/>
      </c>
      <c r="BJ11" s="104" t="str">
        <f t="shared" ca="1" si="14"/>
        <v/>
      </c>
      <c r="BK11" s="104" t="str">
        <f t="shared" ca="1" si="14"/>
        <v/>
      </c>
      <c r="BL11" s="104" t="str">
        <f t="shared" ca="1" si="14"/>
        <v/>
      </c>
      <c r="BM11" s="104" t="str">
        <f t="shared" ca="1" si="14"/>
        <v/>
      </c>
      <c r="BN11" s="104" t="str">
        <f t="shared" ca="1" si="14"/>
        <v/>
      </c>
      <c r="BO11" s="104" t="str">
        <f t="shared" ca="1" si="14"/>
        <v>t</v>
      </c>
      <c r="BP11" s="104" t="str">
        <f t="shared" ca="1" si="14"/>
        <v/>
      </c>
      <c r="BQ11" s="104" t="str">
        <f t="shared" ca="1" si="14"/>
        <v/>
      </c>
      <c r="BR11" s="104" t="str">
        <f t="shared" ca="1" si="14"/>
        <v/>
      </c>
      <c r="BS11" s="104" t="str">
        <f t="shared" ca="1" si="14"/>
        <v/>
      </c>
      <c r="BT11" s="104" t="str">
        <f t="shared" ca="1" si="14"/>
        <v/>
      </c>
      <c r="BU11" s="104" t="str">
        <f t="shared" ca="1" si="14"/>
        <v/>
      </c>
      <c r="BV11" s="115"/>
      <c r="BW11" s="115"/>
      <c r="BX11" s="115"/>
      <c r="BY11" s="115"/>
      <c r="BZ11" s="115"/>
      <c r="CA11" s="115"/>
      <c r="CB11" s="115"/>
      <c r="CC11" s="104" t="str">
        <f t="shared" ref="CC11:CP15" ca="1" si="15">IF(CC$5=$D$5,"t",IF(AND(CC$5&gt;=$D11,CC$5&lt;$D11+$I11),"c",IF(AND(CC$5&gt;=$D11,CC$5&lt;=$D11+$F11-1),"x","")))</f>
        <v/>
      </c>
      <c r="CD11" s="104" t="str">
        <f t="shared" ca="1" si="15"/>
        <v/>
      </c>
      <c r="CE11" s="104" t="str">
        <f t="shared" ca="1" si="15"/>
        <v/>
      </c>
      <c r="CF11" s="104" t="str">
        <f t="shared" ca="1" si="15"/>
        <v/>
      </c>
      <c r="CG11" s="104" t="str">
        <f t="shared" ca="1" si="15"/>
        <v/>
      </c>
      <c r="CH11" s="104" t="str">
        <f t="shared" ca="1" si="15"/>
        <v/>
      </c>
      <c r="CI11" s="104" t="str">
        <f t="shared" ca="1" si="15"/>
        <v/>
      </c>
      <c r="CJ11" s="104" t="str">
        <f t="shared" ca="1" si="15"/>
        <v/>
      </c>
      <c r="CK11" s="104" t="str">
        <f t="shared" ca="1" si="15"/>
        <v/>
      </c>
      <c r="CL11" s="104" t="str">
        <f t="shared" ca="1" si="15"/>
        <v/>
      </c>
      <c r="CM11" s="104" t="str">
        <f t="shared" ca="1" si="15"/>
        <v/>
      </c>
      <c r="CN11" s="104" t="str">
        <f t="shared" ca="1" si="15"/>
        <v/>
      </c>
      <c r="CO11" s="104" t="str">
        <f t="shared" ca="1" si="15"/>
        <v/>
      </c>
      <c r="CP11" s="104" t="str">
        <f t="shared" ca="1" si="15"/>
        <v/>
      </c>
    </row>
    <row r="12" spans="1:94" ht="12.75" x14ac:dyDescent="0.2">
      <c r="A12" s="105" t="str">
        <f t="shared" ca="1" si="7"/>
        <v>1.3</v>
      </c>
      <c r="B12" s="106" t="s">
        <v>124</v>
      </c>
      <c r="C12" s="107"/>
      <c r="D12" s="108">
        <f>E11+1</f>
        <v>43892</v>
      </c>
      <c r="E12" s="109">
        <f t="shared" si="8"/>
        <v>43912</v>
      </c>
      <c r="F12" s="110">
        <v>21</v>
      </c>
      <c r="G12" s="111">
        <v>1</v>
      </c>
      <c r="H12" s="112">
        <f t="shared" si="4"/>
        <v>15</v>
      </c>
      <c r="I12" s="112">
        <f t="shared" si="9"/>
        <v>21</v>
      </c>
      <c r="J12" s="112">
        <f t="shared" si="10"/>
        <v>0</v>
      </c>
      <c r="K12" s="104" t="str">
        <f t="shared" ref="K12:BU12" ca="1" si="16">IF(K$5=$D$5,"t",IF(AND(K$5&gt;=$D12,K$5&lt;$D12+$I12),"c",IF(AND(K$5&gt;=$D12,K$5&lt;=$D12+$F12-1),"x","")))</f>
        <v/>
      </c>
      <c r="L12" s="104" t="str">
        <f t="shared" ca="1" si="16"/>
        <v/>
      </c>
      <c r="M12" s="104" t="str">
        <f t="shared" ca="1" si="16"/>
        <v/>
      </c>
      <c r="N12" s="104" t="str">
        <f t="shared" ca="1" si="16"/>
        <v/>
      </c>
      <c r="O12" s="104" t="str">
        <f t="shared" ca="1" si="16"/>
        <v/>
      </c>
      <c r="P12" s="104" t="str">
        <f t="shared" ca="1" si="16"/>
        <v/>
      </c>
      <c r="Q12" s="104" t="str">
        <f t="shared" ca="1" si="16"/>
        <v/>
      </c>
      <c r="R12" s="104" t="str">
        <f t="shared" ca="1" si="16"/>
        <v/>
      </c>
      <c r="S12" s="104" t="str">
        <f t="shared" ca="1" si="16"/>
        <v/>
      </c>
      <c r="T12" s="104" t="str">
        <f t="shared" ca="1" si="16"/>
        <v/>
      </c>
      <c r="U12" s="104" t="str">
        <f t="shared" ca="1" si="16"/>
        <v/>
      </c>
      <c r="V12" s="104" t="str">
        <f t="shared" ca="1" si="16"/>
        <v/>
      </c>
      <c r="W12" s="104" t="str">
        <f t="shared" ca="1" si="16"/>
        <v/>
      </c>
      <c r="X12" s="104" t="str">
        <f t="shared" ca="1" si="16"/>
        <v/>
      </c>
      <c r="Y12" s="104" t="str">
        <f t="shared" ca="1" si="16"/>
        <v/>
      </c>
      <c r="Z12" s="104" t="str">
        <f t="shared" ca="1" si="16"/>
        <v/>
      </c>
      <c r="AA12" s="104" t="str">
        <f t="shared" ca="1" si="16"/>
        <v/>
      </c>
      <c r="AB12" s="104" t="str">
        <f t="shared" ca="1" si="16"/>
        <v/>
      </c>
      <c r="AC12" s="104" t="str">
        <f t="shared" ca="1" si="16"/>
        <v/>
      </c>
      <c r="AD12" s="104" t="str">
        <f t="shared" ca="1" si="16"/>
        <v/>
      </c>
      <c r="AE12" s="104" t="str">
        <f t="shared" ca="1" si="16"/>
        <v/>
      </c>
      <c r="AF12" s="104" t="str">
        <f t="shared" ca="1" si="16"/>
        <v/>
      </c>
      <c r="AG12" s="104" t="str">
        <f t="shared" ca="1" si="16"/>
        <v/>
      </c>
      <c r="AH12" s="104" t="str">
        <f t="shared" ca="1" si="16"/>
        <v/>
      </c>
      <c r="AI12" s="104" t="str">
        <f t="shared" ca="1" si="16"/>
        <v/>
      </c>
      <c r="AJ12" s="104" t="str">
        <f t="shared" ca="1" si="16"/>
        <v/>
      </c>
      <c r="AK12" s="104" t="str">
        <f t="shared" ca="1" si="16"/>
        <v/>
      </c>
      <c r="AL12" s="104" t="str">
        <f t="shared" ca="1" si="16"/>
        <v/>
      </c>
      <c r="AM12" s="104" t="str">
        <f t="shared" ca="1" si="16"/>
        <v/>
      </c>
      <c r="AN12" s="104" t="str">
        <f t="shared" ca="1" si="16"/>
        <v/>
      </c>
      <c r="AO12" s="104" t="str">
        <f t="shared" ca="1" si="16"/>
        <v/>
      </c>
      <c r="AP12" s="104" t="str">
        <f t="shared" ca="1" si="16"/>
        <v/>
      </c>
      <c r="AQ12" s="104" t="str">
        <f t="shared" ca="1" si="16"/>
        <v/>
      </c>
      <c r="AR12" s="104" t="str">
        <f t="shared" ca="1" si="16"/>
        <v/>
      </c>
      <c r="AS12" s="104" t="str">
        <f t="shared" ca="1" si="16"/>
        <v/>
      </c>
      <c r="AT12" s="104" t="str">
        <f t="shared" ca="1" si="16"/>
        <v>c</v>
      </c>
      <c r="AU12" s="104" t="str">
        <f t="shared" ca="1" si="16"/>
        <v>c</v>
      </c>
      <c r="AV12" s="104" t="str">
        <f t="shared" ca="1" si="16"/>
        <v>c</v>
      </c>
      <c r="AW12" s="104" t="str">
        <f t="shared" ca="1" si="16"/>
        <v>c</v>
      </c>
      <c r="AX12" s="104" t="str">
        <f t="shared" ca="1" si="16"/>
        <v>c</v>
      </c>
      <c r="AY12" s="104" t="str">
        <f t="shared" ca="1" si="16"/>
        <v>c</v>
      </c>
      <c r="AZ12" s="104" t="str">
        <f t="shared" ca="1" si="16"/>
        <v>c</v>
      </c>
      <c r="BA12" s="104" t="str">
        <f t="shared" ca="1" si="16"/>
        <v>c</v>
      </c>
      <c r="BB12" s="104" t="str">
        <f t="shared" ca="1" si="16"/>
        <v>c</v>
      </c>
      <c r="BC12" s="104" t="str">
        <f t="shared" ca="1" si="16"/>
        <v>c</v>
      </c>
      <c r="BD12" s="104" t="str">
        <f t="shared" ca="1" si="16"/>
        <v>c</v>
      </c>
      <c r="BE12" s="104" t="str">
        <f t="shared" ca="1" si="16"/>
        <v>c</v>
      </c>
      <c r="BF12" s="104" t="str">
        <f t="shared" ca="1" si="16"/>
        <v>c</v>
      </c>
      <c r="BG12" s="104" t="str">
        <f t="shared" ca="1" si="16"/>
        <v>c</v>
      </c>
      <c r="BH12" s="104" t="str">
        <f t="shared" ca="1" si="16"/>
        <v>c</v>
      </c>
      <c r="BI12" s="104" t="str">
        <f t="shared" ca="1" si="16"/>
        <v>c</v>
      </c>
      <c r="BJ12" s="104" t="str">
        <f t="shared" ca="1" si="16"/>
        <v>c</v>
      </c>
      <c r="BK12" s="104" t="str">
        <f t="shared" ca="1" si="16"/>
        <v>c</v>
      </c>
      <c r="BL12" s="104" t="str">
        <f t="shared" ca="1" si="16"/>
        <v>c</v>
      </c>
      <c r="BM12" s="104" t="str">
        <f t="shared" ca="1" si="16"/>
        <v>c</v>
      </c>
      <c r="BN12" s="104" t="str">
        <f t="shared" ca="1" si="16"/>
        <v>c</v>
      </c>
      <c r="BO12" s="104" t="str">
        <f t="shared" ca="1" si="16"/>
        <v>t</v>
      </c>
      <c r="BP12" s="104" t="str">
        <f t="shared" ca="1" si="16"/>
        <v/>
      </c>
      <c r="BQ12" s="104" t="str">
        <f t="shared" ca="1" si="16"/>
        <v/>
      </c>
      <c r="BR12" s="104" t="str">
        <f t="shared" ca="1" si="16"/>
        <v/>
      </c>
      <c r="BS12" s="104" t="str">
        <f t="shared" ca="1" si="16"/>
        <v/>
      </c>
      <c r="BT12" s="104" t="str">
        <f t="shared" ca="1" si="16"/>
        <v/>
      </c>
      <c r="BU12" s="104" t="str">
        <f t="shared" ca="1" si="16"/>
        <v/>
      </c>
      <c r="BV12" s="115"/>
      <c r="BW12" s="115"/>
      <c r="BX12" s="115"/>
      <c r="BY12" s="115"/>
      <c r="BZ12" s="115"/>
      <c r="CA12" s="115"/>
      <c r="CB12" s="115"/>
      <c r="CC12" s="104" t="str">
        <f t="shared" ca="1" si="15"/>
        <v/>
      </c>
      <c r="CD12" s="104" t="str">
        <f t="shared" ca="1" si="15"/>
        <v/>
      </c>
      <c r="CE12" s="104" t="str">
        <f t="shared" ca="1" si="15"/>
        <v/>
      </c>
      <c r="CF12" s="104" t="str">
        <f t="shared" ca="1" si="15"/>
        <v/>
      </c>
      <c r="CG12" s="104" t="str">
        <f t="shared" ca="1" si="15"/>
        <v/>
      </c>
      <c r="CH12" s="104" t="str">
        <f t="shared" ca="1" si="15"/>
        <v/>
      </c>
      <c r="CI12" s="104" t="str">
        <f t="shared" ca="1" si="15"/>
        <v/>
      </c>
      <c r="CJ12" s="104" t="str">
        <f t="shared" ca="1" si="15"/>
        <v/>
      </c>
      <c r="CK12" s="104" t="str">
        <f t="shared" ca="1" si="15"/>
        <v/>
      </c>
      <c r="CL12" s="104" t="str">
        <f t="shared" ca="1" si="15"/>
        <v/>
      </c>
      <c r="CM12" s="104" t="str">
        <f t="shared" ca="1" si="15"/>
        <v/>
      </c>
      <c r="CN12" s="104" t="str">
        <f t="shared" ca="1" si="15"/>
        <v/>
      </c>
      <c r="CO12" s="104" t="str">
        <f t="shared" ca="1" si="15"/>
        <v/>
      </c>
      <c r="CP12" s="104" t="str">
        <f t="shared" ca="1" si="15"/>
        <v/>
      </c>
    </row>
    <row r="13" spans="1:94" ht="12.75" x14ac:dyDescent="0.2">
      <c r="A13" s="105" t="str">
        <f t="shared" ca="1" si="7"/>
        <v>1.4</v>
      </c>
      <c r="B13" s="106" t="s">
        <v>125</v>
      </c>
      <c r="C13" s="107"/>
      <c r="D13" s="108">
        <f t="shared" si="13"/>
        <v>43913</v>
      </c>
      <c r="E13" s="109">
        <f t="shared" si="8"/>
        <v>43926</v>
      </c>
      <c r="F13" s="110">
        <v>14</v>
      </c>
      <c r="G13" s="111">
        <v>0</v>
      </c>
      <c r="H13" s="112">
        <f t="shared" si="4"/>
        <v>10</v>
      </c>
      <c r="I13" s="112">
        <f t="shared" si="9"/>
        <v>0</v>
      </c>
      <c r="J13" s="112">
        <f t="shared" si="10"/>
        <v>14</v>
      </c>
      <c r="K13" s="104" t="str">
        <f t="shared" ref="K13:BU13" ca="1" si="17">IF(K$5=$D$5,"t",IF(AND(K$5&gt;=$D13,K$5&lt;$D13+$I13),"c",IF(AND(K$5&gt;=$D13,K$5&lt;=$D13+$F13-1),"x","")))</f>
        <v/>
      </c>
      <c r="L13" s="104" t="str">
        <f t="shared" ca="1" si="17"/>
        <v/>
      </c>
      <c r="M13" s="104" t="str">
        <f t="shared" ca="1" si="17"/>
        <v/>
      </c>
      <c r="N13" s="104" t="str">
        <f t="shared" ca="1" si="17"/>
        <v/>
      </c>
      <c r="O13" s="104" t="str">
        <f t="shared" ca="1" si="17"/>
        <v/>
      </c>
      <c r="P13" s="104" t="str">
        <f t="shared" ca="1" si="17"/>
        <v/>
      </c>
      <c r="Q13" s="104" t="str">
        <f t="shared" ca="1" si="17"/>
        <v/>
      </c>
      <c r="R13" s="104" t="str">
        <f t="shared" ca="1" si="17"/>
        <v/>
      </c>
      <c r="S13" s="104" t="str">
        <f t="shared" ca="1" si="17"/>
        <v/>
      </c>
      <c r="T13" s="104" t="str">
        <f t="shared" ca="1" si="17"/>
        <v/>
      </c>
      <c r="U13" s="104" t="str">
        <f t="shared" ca="1" si="17"/>
        <v/>
      </c>
      <c r="V13" s="104" t="str">
        <f t="shared" ca="1" si="17"/>
        <v/>
      </c>
      <c r="W13" s="104" t="str">
        <f t="shared" ca="1" si="17"/>
        <v/>
      </c>
      <c r="X13" s="104" t="str">
        <f t="shared" ca="1" si="17"/>
        <v/>
      </c>
      <c r="Y13" s="104" t="str">
        <f t="shared" ca="1" si="17"/>
        <v/>
      </c>
      <c r="Z13" s="104" t="str">
        <f t="shared" ca="1" si="17"/>
        <v/>
      </c>
      <c r="AA13" s="104" t="str">
        <f t="shared" ca="1" si="17"/>
        <v/>
      </c>
      <c r="AB13" s="104" t="str">
        <f t="shared" ca="1" si="17"/>
        <v/>
      </c>
      <c r="AC13" s="104" t="str">
        <f t="shared" ca="1" si="17"/>
        <v/>
      </c>
      <c r="AD13" s="104" t="str">
        <f t="shared" ca="1" si="17"/>
        <v/>
      </c>
      <c r="AE13" s="104" t="str">
        <f t="shared" ca="1" si="17"/>
        <v/>
      </c>
      <c r="AF13" s="104" t="str">
        <f t="shared" ca="1" si="17"/>
        <v/>
      </c>
      <c r="AG13" s="104" t="str">
        <f t="shared" ca="1" si="17"/>
        <v/>
      </c>
      <c r="AH13" s="104" t="str">
        <f t="shared" ca="1" si="17"/>
        <v/>
      </c>
      <c r="AI13" s="104" t="str">
        <f t="shared" ca="1" si="17"/>
        <v/>
      </c>
      <c r="AJ13" s="104" t="str">
        <f t="shared" ca="1" si="17"/>
        <v/>
      </c>
      <c r="AK13" s="104" t="str">
        <f t="shared" ca="1" si="17"/>
        <v/>
      </c>
      <c r="AL13" s="104" t="str">
        <f t="shared" ca="1" si="17"/>
        <v/>
      </c>
      <c r="AM13" s="104" t="str">
        <f t="shared" ca="1" si="17"/>
        <v/>
      </c>
      <c r="AN13" s="104" t="str">
        <f t="shared" ca="1" si="17"/>
        <v/>
      </c>
      <c r="AO13" s="104" t="str">
        <f t="shared" ca="1" si="17"/>
        <v/>
      </c>
      <c r="AP13" s="104" t="str">
        <f t="shared" ca="1" si="17"/>
        <v/>
      </c>
      <c r="AQ13" s="104" t="str">
        <f t="shared" ca="1" si="17"/>
        <v/>
      </c>
      <c r="AR13" s="104" t="str">
        <f t="shared" ca="1" si="17"/>
        <v/>
      </c>
      <c r="AS13" s="104" t="str">
        <f t="shared" ca="1" si="17"/>
        <v/>
      </c>
      <c r="AT13" s="104" t="str">
        <f t="shared" ca="1" si="17"/>
        <v/>
      </c>
      <c r="AU13" s="104" t="str">
        <f t="shared" ca="1" si="17"/>
        <v/>
      </c>
      <c r="AV13" s="104" t="str">
        <f t="shared" ca="1" si="17"/>
        <v/>
      </c>
      <c r="AW13" s="104" t="str">
        <f t="shared" ca="1" si="17"/>
        <v/>
      </c>
      <c r="AX13" s="104" t="str">
        <f t="shared" ca="1" si="17"/>
        <v/>
      </c>
      <c r="AY13" s="104" t="str">
        <f t="shared" ca="1" si="17"/>
        <v/>
      </c>
      <c r="AZ13" s="104" t="str">
        <f t="shared" ca="1" si="17"/>
        <v/>
      </c>
      <c r="BA13" s="104" t="str">
        <f t="shared" ca="1" si="17"/>
        <v/>
      </c>
      <c r="BB13" s="104" t="str">
        <f t="shared" ca="1" si="17"/>
        <v/>
      </c>
      <c r="BC13" s="104" t="str">
        <f t="shared" ca="1" si="17"/>
        <v/>
      </c>
      <c r="BD13" s="104" t="str">
        <f t="shared" ca="1" si="17"/>
        <v/>
      </c>
      <c r="BE13" s="104" t="str">
        <f t="shared" ca="1" si="17"/>
        <v/>
      </c>
      <c r="BF13" s="104" t="str">
        <f t="shared" ca="1" si="17"/>
        <v/>
      </c>
      <c r="BG13" s="104" t="str">
        <f t="shared" ca="1" si="17"/>
        <v/>
      </c>
      <c r="BH13" s="104" t="str">
        <f t="shared" ca="1" si="17"/>
        <v/>
      </c>
      <c r="BI13" s="104" t="str">
        <f t="shared" ca="1" si="17"/>
        <v/>
      </c>
      <c r="BJ13" s="104" t="str">
        <f t="shared" ca="1" si="17"/>
        <v/>
      </c>
      <c r="BK13" s="104" t="str">
        <f t="shared" ca="1" si="17"/>
        <v/>
      </c>
      <c r="BL13" s="104" t="str">
        <f t="shared" ca="1" si="17"/>
        <v/>
      </c>
      <c r="BM13" s="104" t="str">
        <f t="shared" ca="1" si="17"/>
        <v/>
      </c>
      <c r="BN13" s="104" t="str">
        <f t="shared" ca="1" si="17"/>
        <v/>
      </c>
      <c r="BO13" s="104" t="str">
        <f t="shared" ca="1" si="17"/>
        <v>t</v>
      </c>
      <c r="BP13" s="104" t="str">
        <f t="shared" ca="1" si="17"/>
        <v>x</v>
      </c>
      <c r="BQ13" s="104" t="str">
        <f t="shared" ca="1" si="17"/>
        <v>x</v>
      </c>
      <c r="BR13" s="104" t="str">
        <f t="shared" ca="1" si="17"/>
        <v>x</v>
      </c>
      <c r="BS13" s="104" t="str">
        <f t="shared" ca="1" si="17"/>
        <v>x</v>
      </c>
      <c r="BT13" s="104" t="str">
        <f t="shared" ca="1" si="17"/>
        <v>x</v>
      </c>
      <c r="BU13" s="104" t="str">
        <f t="shared" ca="1" si="17"/>
        <v>x</v>
      </c>
      <c r="BV13" s="115" t="str">
        <f ca="1">IF(BU$5=$D$5,"t",IF(AND(BU$5&gt;=$D13,BU$5&lt;$D13+$I13),"c",IF(AND(BU$5&gt;=$D13,BU$5&lt;=$D13+$F13-1),"x","")))</f>
        <v>x</v>
      </c>
      <c r="BW13" s="115" t="str">
        <f ca="1">IF(BU$5=$D$5,"t",IF(AND(BU$5&gt;=$D13,BU$5&lt;$D13+$I13),"c",IF(AND(BU$5&gt;=$D13,BU$5&lt;=$D13+$F13-1),"x","")))</f>
        <v>x</v>
      </c>
      <c r="BX13" s="115" t="str">
        <f ca="1">IF(BU$5=$D$5,"t",IF(AND(BU$5&gt;=$D13,BU$5&lt;$D13+$I13),"c",IF(AND(BU$5&gt;=$D13,BU$5&lt;=$D13+$F13-1),"x","")))</f>
        <v>x</v>
      </c>
      <c r="BY13" s="115" t="str">
        <f ca="1">IF(BU$5=$D$5,"t",IF(AND(BU$5&gt;=$D13,BU$5&lt;$D13+$I13),"c",IF(AND(BU$5&gt;=$D13,BU$5&lt;=$D13+$F13-1),"x","")))</f>
        <v>x</v>
      </c>
      <c r="BZ13" s="115" t="str">
        <f ca="1">IF(BU$5=$D$5,"t",IF(AND(BU$5&gt;=$D13,BU$5&lt;$D13+$I13),"c",IF(AND(BU$5&gt;=$D13,BU$5&lt;=$D13+$F13-1),"x","")))</f>
        <v>x</v>
      </c>
      <c r="CA13" s="115" t="str">
        <f ca="1">IF(BU$5=$D$5,"t",IF(AND(BU$5&gt;=$D13,BU$5&lt;$D13+$I13),"c",IF(AND(BU$5&gt;=$D13,BU$5&lt;=$D13+$F13-1),"x","")))</f>
        <v>x</v>
      </c>
      <c r="CB13" s="115" t="str">
        <f ca="1">IF(BU$5=$D$5,"t",IF(AND(BU$5&gt;=$D13,BU$5&lt;$D13+$I13),"c",IF(AND(BU$5&gt;=$D13,BU$5&lt;=$D13+$F13-1),"x","")))</f>
        <v>x</v>
      </c>
      <c r="CC13" s="104" t="str">
        <f t="shared" ca="1" si="15"/>
        <v/>
      </c>
      <c r="CD13" s="104" t="str">
        <f t="shared" ca="1" si="15"/>
        <v/>
      </c>
      <c r="CE13" s="104" t="str">
        <f t="shared" ca="1" si="15"/>
        <v/>
      </c>
      <c r="CF13" s="104" t="str">
        <f t="shared" ca="1" si="15"/>
        <v/>
      </c>
      <c r="CG13" s="104" t="str">
        <f t="shared" ca="1" si="15"/>
        <v/>
      </c>
      <c r="CH13" s="104" t="str">
        <f t="shared" ca="1" si="15"/>
        <v/>
      </c>
      <c r="CI13" s="104" t="str">
        <f t="shared" ca="1" si="15"/>
        <v/>
      </c>
      <c r="CJ13" s="104" t="str">
        <f t="shared" ca="1" si="15"/>
        <v/>
      </c>
      <c r="CK13" s="104" t="str">
        <f t="shared" ca="1" si="15"/>
        <v/>
      </c>
      <c r="CL13" s="104" t="str">
        <f t="shared" ca="1" si="15"/>
        <v/>
      </c>
      <c r="CM13" s="104" t="str">
        <f t="shared" ca="1" si="15"/>
        <v/>
      </c>
      <c r="CN13" s="104" t="str">
        <f t="shared" ca="1" si="15"/>
        <v/>
      </c>
      <c r="CO13" s="104" t="str">
        <f t="shared" ca="1" si="15"/>
        <v/>
      </c>
      <c r="CP13" s="104" t="str">
        <f t="shared" ca="1" si="15"/>
        <v/>
      </c>
    </row>
    <row r="14" spans="1:94" ht="12.75" x14ac:dyDescent="0.2">
      <c r="A14" s="105" t="str">
        <f t="shared" ca="1" si="7"/>
        <v>1.5</v>
      </c>
      <c r="B14" s="106" t="s">
        <v>126</v>
      </c>
      <c r="C14" s="107"/>
      <c r="D14" s="108">
        <f t="shared" si="13"/>
        <v>43927</v>
      </c>
      <c r="E14" s="109">
        <f t="shared" si="8"/>
        <v>43938</v>
      </c>
      <c r="F14" s="110">
        <v>12</v>
      </c>
      <c r="G14" s="111">
        <v>0</v>
      </c>
      <c r="H14" s="112">
        <f t="shared" si="4"/>
        <v>10</v>
      </c>
      <c r="I14" s="112">
        <f t="shared" si="9"/>
        <v>0</v>
      </c>
      <c r="J14" s="112">
        <f t="shared" si="10"/>
        <v>12</v>
      </c>
      <c r="K14" s="104" t="str">
        <f t="shared" ref="K14:BU14" ca="1" si="18">IF(K$5=$D$5,"t",IF(AND(K$5&gt;=$D14,K$5&lt;$D14+$I14),"c",IF(AND(K$5&gt;=$D14,K$5&lt;=$D14+$F14-1),"x","")))</f>
        <v/>
      </c>
      <c r="L14" s="104" t="str">
        <f t="shared" ca="1" si="18"/>
        <v/>
      </c>
      <c r="M14" s="104" t="str">
        <f t="shared" ca="1" si="18"/>
        <v/>
      </c>
      <c r="N14" s="104" t="str">
        <f t="shared" ca="1" si="18"/>
        <v/>
      </c>
      <c r="O14" s="104" t="str">
        <f t="shared" ca="1" si="18"/>
        <v/>
      </c>
      <c r="P14" s="104" t="str">
        <f t="shared" ca="1" si="18"/>
        <v/>
      </c>
      <c r="Q14" s="104" t="str">
        <f t="shared" ca="1" si="18"/>
        <v/>
      </c>
      <c r="R14" s="104" t="str">
        <f t="shared" ca="1" si="18"/>
        <v/>
      </c>
      <c r="S14" s="104" t="str">
        <f t="shared" ca="1" si="18"/>
        <v/>
      </c>
      <c r="T14" s="104" t="str">
        <f t="shared" ca="1" si="18"/>
        <v/>
      </c>
      <c r="U14" s="104" t="str">
        <f t="shared" ca="1" si="18"/>
        <v/>
      </c>
      <c r="V14" s="104" t="str">
        <f t="shared" ca="1" si="18"/>
        <v/>
      </c>
      <c r="W14" s="104" t="str">
        <f t="shared" ca="1" si="18"/>
        <v/>
      </c>
      <c r="X14" s="104" t="str">
        <f t="shared" ca="1" si="18"/>
        <v/>
      </c>
      <c r="Y14" s="104" t="str">
        <f t="shared" ca="1" si="18"/>
        <v/>
      </c>
      <c r="Z14" s="104" t="str">
        <f t="shared" ca="1" si="18"/>
        <v/>
      </c>
      <c r="AA14" s="104" t="str">
        <f t="shared" ca="1" si="18"/>
        <v/>
      </c>
      <c r="AB14" s="104" t="str">
        <f t="shared" ca="1" si="18"/>
        <v/>
      </c>
      <c r="AC14" s="104" t="str">
        <f t="shared" ca="1" si="18"/>
        <v/>
      </c>
      <c r="AD14" s="104" t="str">
        <f t="shared" ca="1" si="18"/>
        <v/>
      </c>
      <c r="AE14" s="104" t="str">
        <f t="shared" ca="1" si="18"/>
        <v/>
      </c>
      <c r="AF14" s="104" t="str">
        <f t="shared" ca="1" si="18"/>
        <v/>
      </c>
      <c r="AG14" s="104" t="str">
        <f t="shared" ca="1" si="18"/>
        <v/>
      </c>
      <c r="AH14" s="104" t="str">
        <f t="shared" ca="1" si="18"/>
        <v/>
      </c>
      <c r="AI14" s="104" t="str">
        <f t="shared" ca="1" si="18"/>
        <v/>
      </c>
      <c r="AJ14" s="104" t="str">
        <f t="shared" ca="1" si="18"/>
        <v/>
      </c>
      <c r="AK14" s="104" t="str">
        <f t="shared" ca="1" si="18"/>
        <v/>
      </c>
      <c r="AL14" s="104" t="str">
        <f t="shared" ca="1" si="18"/>
        <v/>
      </c>
      <c r="AM14" s="104" t="str">
        <f t="shared" ca="1" si="18"/>
        <v/>
      </c>
      <c r="AN14" s="104" t="str">
        <f t="shared" ca="1" si="18"/>
        <v/>
      </c>
      <c r="AO14" s="104" t="str">
        <f t="shared" ca="1" si="18"/>
        <v/>
      </c>
      <c r="AP14" s="104" t="str">
        <f t="shared" ca="1" si="18"/>
        <v/>
      </c>
      <c r="AQ14" s="104" t="str">
        <f t="shared" ca="1" si="18"/>
        <v/>
      </c>
      <c r="AR14" s="104" t="str">
        <f t="shared" ca="1" si="18"/>
        <v/>
      </c>
      <c r="AS14" s="104" t="str">
        <f t="shared" ca="1" si="18"/>
        <v/>
      </c>
      <c r="AT14" s="104" t="str">
        <f t="shared" ca="1" si="18"/>
        <v/>
      </c>
      <c r="AU14" s="104" t="str">
        <f t="shared" ca="1" si="18"/>
        <v/>
      </c>
      <c r="AV14" s="104" t="str">
        <f t="shared" ca="1" si="18"/>
        <v/>
      </c>
      <c r="AW14" s="104" t="str">
        <f t="shared" ca="1" si="18"/>
        <v/>
      </c>
      <c r="AX14" s="104" t="str">
        <f t="shared" ca="1" si="18"/>
        <v/>
      </c>
      <c r="AY14" s="104" t="str">
        <f t="shared" ca="1" si="18"/>
        <v/>
      </c>
      <c r="AZ14" s="104" t="str">
        <f t="shared" ca="1" si="18"/>
        <v/>
      </c>
      <c r="BA14" s="104" t="str">
        <f t="shared" ca="1" si="18"/>
        <v/>
      </c>
      <c r="BB14" s="104" t="str">
        <f t="shared" ca="1" si="18"/>
        <v/>
      </c>
      <c r="BC14" s="104" t="str">
        <f t="shared" ca="1" si="18"/>
        <v/>
      </c>
      <c r="BD14" s="104" t="str">
        <f t="shared" ca="1" si="18"/>
        <v/>
      </c>
      <c r="BE14" s="104" t="str">
        <f t="shared" ca="1" si="18"/>
        <v/>
      </c>
      <c r="BF14" s="104" t="str">
        <f t="shared" ca="1" si="18"/>
        <v/>
      </c>
      <c r="BG14" s="104" t="str">
        <f t="shared" ca="1" si="18"/>
        <v/>
      </c>
      <c r="BH14" s="104" t="str">
        <f t="shared" ca="1" si="18"/>
        <v/>
      </c>
      <c r="BI14" s="104" t="str">
        <f t="shared" ca="1" si="18"/>
        <v/>
      </c>
      <c r="BJ14" s="104" t="str">
        <f t="shared" ca="1" si="18"/>
        <v/>
      </c>
      <c r="BK14" s="104" t="str">
        <f t="shared" ca="1" si="18"/>
        <v/>
      </c>
      <c r="BL14" s="104" t="str">
        <f t="shared" ca="1" si="18"/>
        <v/>
      </c>
      <c r="BM14" s="104" t="str">
        <f t="shared" ca="1" si="18"/>
        <v/>
      </c>
      <c r="BN14" s="104" t="str">
        <f t="shared" ca="1" si="18"/>
        <v/>
      </c>
      <c r="BO14" s="104" t="str">
        <f t="shared" ca="1" si="18"/>
        <v>t</v>
      </c>
      <c r="BP14" s="104" t="str">
        <f t="shared" ca="1" si="18"/>
        <v/>
      </c>
      <c r="BQ14" s="104" t="str">
        <f t="shared" ca="1" si="18"/>
        <v/>
      </c>
      <c r="BR14" s="104" t="str">
        <f t="shared" ca="1" si="18"/>
        <v/>
      </c>
      <c r="BS14" s="104" t="str">
        <f t="shared" ca="1" si="18"/>
        <v/>
      </c>
      <c r="BT14" s="104" t="str">
        <f t="shared" ca="1" si="18"/>
        <v/>
      </c>
      <c r="BU14" s="104" t="str">
        <f t="shared" ca="1" si="18"/>
        <v/>
      </c>
      <c r="BV14" s="115"/>
      <c r="BW14" s="115"/>
      <c r="BX14" s="115"/>
      <c r="BY14" s="115"/>
      <c r="BZ14" s="115"/>
      <c r="CA14" s="115"/>
      <c r="CB14" s="115"/>
      <c r="CC14" s="104" t="str">
        <f t="shared" ca="1" si="15"/>
        <v>x</v>
      </c>
      <c r="CD14" s="104" t="str">
        <f t="shared" ca="1" si="15"/>
        <v>x</v>
      </c>
      <c r="CE14" s="104" t="str">
        <f t="shared" ca="1" si="15"/>
        <v>x</v>
      </c>
      <c r="CF14" s="104" t="str">
        <f t="shared" ca="1" si="15"/>
        <v>x</v>
      </c>
      <c r="CG14" s="104" t="str">
        <f t="shared" ca="1" si="15"/>
        <v>x</v>
      </c>
      <c r="CH14" s="104" t="str">
        <f t="shared" ca="1" si="15"/>
        <v>x</v>
      </c>
      <c r="CI14" s="104" t="str">
        <f t="shared" ca="1" si="15"/>
        <v>x</v>
      </c>
      <c r="CJ14" s="104" t="str">
        <f t="shared" ca="1" si="15"/>
        <v>x</v>
      </c>
      <c r="CK14" s="104" t="str">
        <f t="shared" ca="1" si="15"/>
        <v>x</v>
      </c>
      <c r="CL14" s="104" t="str">
        <f t="shared" ca="1" si="15"/>
        <v>x</v>
      </c>
      <c r="CM14" s="104" t="str">
        <f t="shared" ca="1" si="15"/>
        <v>x</v>
      </c>
      <c r="CN14" s="104" t="str">
        <f t="shared" ca="1" si="15"/>
        <v>x</v>
      </c>
      <c r="CO14" s="104" t="str">
        <f t="shared" ca="1" si="15"/>
        <v/>
      </c>
      <c r="CP14" s="104" t="str">
        <f t="shared" ca="1" si="15"/>
        <v/>
      </c>
    </row>
    <row r="15" spans="1:94" ht="12.75" x14ac:dyDescent="0.2">
      <c r="A15" s="116" t="str">
        <f ca="1">IF(ISERROR(VALUE(SUBSTITUTE(OFFSET(A15,-1,0,1,1),".",""))),"1",IF(ISERROR(FIND("`",SUBSTITUTE(OFFSET(A15,-1,0,1,1),".","`",1))),TEXT(VALUE(OFFSET(A15,-1,0,1,1))+1,"#"),TEXT(VALUE(LEFT(OFFSET(A15,-1,0,1,1),FIND("`",SUBSTITUTE(OFFSET(A15,-1,0,1,1),".","`",1))-1))+1,"#")))</f>
        <v>2</v>
      </c>
      <c r="B15" s="96" t="s">
        <v>127</v>
      </c>
      <c r="C15" s="117" t="s">
        <v>121</v>
      </c>
      <c r="D15" s="98">
        <f>MIN(D16:D20)</f>
        <v>43857</v>
      </c>
      <c r="E15" s="98">
        <f>MAX(E16:E20)</f>
        <v>43938</v>
      </c>
      <c r="F15" s="101">
        <f>E15-D15+1</f>
        <v>82</v>
      </c>
      <c r="G15" s="100"/>
      <c r="H15" s="101">
        <f t="shared" si="4"/>
        <v>60</v>
      </c>
      <c r="I15" s="101"/>
      <c r="J15" s="101"/>
      <c r="K15" s="102" t="str">
        <f t="shared" ref="K15:CA15" ca="1" si="19">IF(K$5=$D$5,"t",IF(AND(K$5&gt;=$D15,K$5&lt;$D15+$I15),"c",IF(AND(K$5&gt;=$D15,K$5&lt;=$D15+$F15-1),"x","")))</f>
        <v>x</v>
      </c>
      <c r="L15" s="102" t="str">
        <f t="shared" ca="1" si="19"/>
        <v>x</v>
      </c>
      <c r="M15" s="102" t="str">
        <f t="shared" ca="1" si="19"/>
        <v>x</v>
      </c>
      <c r="N15" s="102" t="str">
        <f t="shared" ca="1" si="19"/>
        <v>x</v>
      </c>
      <c r="O15" s="102" t="str">
        <f t="shared" ca="1" si="19"/>
        <v>x</v>
      </c>
      <c r="P15" s="102" t="str">
        <f t="shared" ca="1" si="19"/>
        <v>x</v>
      </c>
      <c r="Q15" s="102" t="str">
        <f t="shared" ca="1" si="19"/>
        <v>x</v>
      </c>
      <c r="R15" s="102" t="str">
        <f t="shared" ca="1" si="19"/>
        <v>x</v>
      </c>
      <c r="S15" s="102" t="str">
        <f t="shared" ca="1" si="19"/>
        <v>x</v>
      </c>
      <c r="T15" s="102" t="str">
        <f t="shared" ca="1" si="19"/>
        <v>x</v>
      </c>
      <c r="U15" s="102" t="str">
        <f t="shared" ca="1" si="19"/>
        <v>x</v>
      </c>
      <c r="V15" s="102" t="str">
        <f t="shared" ca="1" si="19"/>
        <v>x</v>
      </c>
      <c r="W15" s="102" t="str">
        <f t="shared" ca="1" si="19"/>
        <v>x</v>
      </c>
      <c r="X15" s="102" t="str">
        <f t="shared" ca="1" si="19"/>
        <v>x</v>
      </c>
      <c r="Y15" s="102" t="str">
        <f t="shared" ca="1" si="19"/>
        <v>x</v>
      </c>
      <c r="Z15" s="102" t="str">
        <f t="shared" ca="1" si="19"/>
        <v>x</v>
      </c>
      <c r="AA15" s="102" t="str">
        <f t="shared" ca="1" si="19"/>
        <v>x</v>
      </c>
      <c r="AB15" s="102" t="str">
        <f t="shared" ca="1" si="19"/>
        <v>x</v>
      </c>
      <c r="AC15" s="102" t="str">
        <f t="shared" ca="1" si="19"/>
        <v>x</v>
      </c>
      <c r="AD15" s="102" t="str">
        <f t="shared" ca="1" si="19"/>
        <v>x</v>
      </c>
      <c r="AE15" s="102" t="str">
        <f t="shared" ca="1" si="19"/>
        <v>x</v>
      </c>
      <c r="AF15" s="102" t="str">
        <f t="shared" ca="1" si="19"/>
        <v>x</v>
      </c>
      <c r="AG15" s="102" t="str">
        <f t="shared" ca="1" si="19"/>
        <v>x</v>
      </c>
      <c r="AH15" s="102" t="str">
        <f t="shared" ca="1" si="19"/>
        <v>x</v>
      </c>
      <c r="AI15" s="102" t="str">
        <f t="shared" ca="1" si="19"/>
        <v>x</v>
      </c>
      <c r="AJ15" s="102" t="str">
        <f t="shared" ca="1" si="19"/>
        <v>x</v>
      </c>
      <c r="AK15" s="102" t="str">
        <f t="shared" ca="1" si="19"/>
        <v>x</v>
      </c>
      <c r="AL15" s="102" t="str">
        <f t="shared" ca="1" si="19"/>
        <v>x</v>
      </c>
      <c r="AM15" s="102" t="str">
        <f t="shared" ca="1" si="19"/>
        <v>x</v>
      </c>
      <c r="AN15" s="102" t="str">
        <f t="shared" ca="1" si="19"/>
        <v>x</v>
      </c>
      <c r="AO15" s="102" t="str">
        <f t="shared" ca="1" si="19"/>
        <v>x</v>
      </c>
      <c r="AP15" s="102" t="str">
        <f t="shared" ca="1" si="19"/>
        <v>x</v>
      </c>
      <c r="AQ15" s="102" t="str">
        <f t="shared" ca="1" si="19"/>
        <v>x</v>
      </c>
      <c r="AR15" s="102" t="str">
        <f t="shared" ca="1" si="19"/>
        <v>x</v>
      </c>
      <c r="AS15" s="102" t="str">
        <f t="shared" ca="1" si="19"/>
        <v>x</v>
      </c>
      <c r="AT15" s="102" t="str">
        <f t="shared" ca="1" si="19"/>
        <v>x</v>
      </c>
      <c r="AU15" s="102" t="str">
        <f t="shared" ca="1" si="19"/>
        <v>x</v>
      </c>
      <c r="AV15" s="102" t="str">
        <f t="shared" ca="1" si="19"/>
        <v>x</v>
      </c>
      <c r="AW15" s="102" t="str">
        <f t="shared" ca="1" si="19"/>
        <v>x</v>
      </c>
      <c r="AX15" s="102" t="str">
        <f t="shared" ca="1" si="19"/>
        <v>x</v>
      </c>
      <c r="AY15" s="102" t="str">
        <f t="shared" ca="1" si="19"/>
        <v>x</v>
      </c>
      <c r="AZ15" s="102" t="str">
        <f t="shared" ca="1" si="19"/>
        <v>x</v>
      </c>
      <c r="BA15" s="102" t="str">
        <f t="shared" ca="1" si="19"/>
        <v>x</v>
      </c>
      <c r="BB15" s="102" t="str">
        <f t="shared" ca="1" si="19"/>
        <v>x</v>
      </c>
      <c r="BC15" s="102" t="str">
        <f t="shared" ca="1" si="19"/>
        <v>x</v>
      </c>
      <c r="BD15" s="102" t="str">
        <f t="shared" ca="1" si="19"/>
        <v>x</v>
      </c>
      <c r="BE15" s="102" t="str">
        <f t="shared" ca="1" si="19"/>
        <v>x</v>
      </c>
      <c r="BF15" s="102" t="str">
        <f t="shared" ca="1" si="19"/>
        <v>x</v>
      </c>
      <c r="BG15" s="102" t="str">
        <f t="shared" ca="1" si="19"/>
        <v>x</v>
      </c>
      <c r="BH15" s="102" t="str">
        <f t="shared" ca="1" si="19"/>
        <v>x</v>
      </c>
      <c r="BI15" s="102" t="str">
        <f t="shared" ca="1" si="19"/>
        <v>x</v>
      </c>
      <c r="BJ15" s="102" t="str">
        <f t="shared" ca="1" si="19"/>
        <v>x</v>
      </c>
      <c r="BK15" s="102" t="str">
        <f t="shared" ca="1" si="19"/>
        <v>x</v>
      </c>
      <c r="BL15" s="102" t="str">
        <f t="shared" ca="1" si="19"/>
        <v>x</v>
      </c>
      <c r="BM15" s="102" t="str">
        <f t="shared" ca="1" si="19"/>
        <v>x</v>
      </c>
      <c r="BN15" s="102" t="str">
        <f t="shared" ca="1" si="19"/>
        <v>x</v>
      </c>
      <c r="BO15" s="102" t="str">
        <f t="shared" ca="1" si="19"/>
        <v>t</v>
      </c>
      <c r="BP15" s="102" t="str">
        <f t="shared" ca="1" si="19"/>
        <v>x</v>
      </c>
      <c r="BQ15" s="102" t="str">
        <f t="shared" ca="1" si="19"/>
        <v>x</v>
      </c>
      <c r="BR15" s="102" t="str">
        <f t="shared" ca="1" si="19"/>
        <v>x</v>
      </c>
      <c r="BS15" s="102" t="str">
        <f t="shared" ca="1" si="19"/>
        <v>x</v>
      </c>
      <c r="BT15" s="102" t="str">
        <f t="shared" ca="1" si="19"/>
        <v>x</v>
      </c>
      <c r="BU15" s="102" t="str">
        <f t="shared" ca="1" si="19"/>
        <v>x</v>
      </c>
      <c r="BV15" s="102" t="str">
        <f t="shared" ca="1" si="19"/>
        <v>x</v>
      </c>
      <c r="BW15" s="102" t="str">
        <f t="shared" ca="1" si="19"/>
        <v>x</v>
      </c>
      <c r="BX15" s="102" t="str">
        <f t="shared" ca="1" si="19"/>
        <v>x</v>
      </c>
      <c r="BY15" s="102" t="str">
        <f t="shared" ca="1" si="19"/>
        <v>x</v>
      </c>
      <c r="BZ15" s="102" t="str">
        <f t="shared" ca="1" si="19"/>
        <v>x</v>
      </c>
      <c r="CA15" s="102" t="str">
        <f t="shared" ca="1" si="19"/>
        <v>x</v>
      </c>
      <c r="CB15" s="102" t="str">
        <f t="shared" ref="CB15:CB25" ca="1" si="20">IF(CB$5=$D$5,"t",IF(AND(CB$5&gt;=$D15,CB$5&lt;$D15+$I15),"c",IF(AND(CB$5&gt;=$D15,CB$5&lt;=$D15+$F15-1),"x","")))</f>
        <v>x</v>
      </c>
      <c r="CC15" s="102" t="str">
        <f t="shared" ca="1" si="15"/>
        <v>x</v>
      </c>
      <c r="CD15" s="102" t="str">
        <f t="shared" ca="1" si="15"/>
        <v>x</v>
      </c>
      <c r="CE15" s="102" t="str">
        <f t="shared" ca="1" si="15"/>
        <v>x</v>
      </c>
      <c r="CF15" s="102" t="str">
        <f t="shared" ca="1" si="15"/>
        <v>x</v>
      </c>
      <c r="CG15" s="102" t="str">
        <f t="shared" ca="1" si="15"/>
        <v>x</v>
      </c>
      <c r="CH15" s="102" t="str">
        <f t="shared" ca="1" si="15"/>
        <v>x</v>
      </c>
      <c r="CI15" s="102" t="str">
        <f t="shared" ca="1" si="15"/>
        <v>x</v>
      </c>
      <c r="CJ15" s="102" t="str">
        <f t="shared" ca="1" si="15"/>
        <v>x</v>
      </c>
      <c r="CK15" s="102" t="str">
        <f t="shared" ca="1" si="15"/>
        <v>x</v>
      </c>
      <c r="CL15" s="102" t="str">
        <f t="shared" ca="1" si="15"/>
        <v>x</v>
      </c>
      <c r="CM15" s="102" t="str">
        <f t="shared" ca="1" si="15"/>
        <v>x</v>
      </c>
      <c r="CN15" s="102" t="str">
        <f t="shared" ca="1" si="15"/>
        <v>x</v>
      </c>
      <c r="CO15" s="104" t="str">
        <f t="shared" ca="1" si="15"/>
        <v/>
      </c>
      <c r="CP15" s="104" t="str">
        <f t="shared" ca="1" si="15"/>
        <v/>
      </c>
    </row>
    <row r="16" spans="1:94" ht="12.75" x14ac:dyDescent="0.2">
      <c r="A16" s="105" t="str">
        <f t="shared" ref="A16:A20" ca="1" si="21">IF(ISERROR(VALUE(SUBSTITUTE(OFFSET(A16,-1,0,1,1),".",""))),"0.1",IF(ISERROR(FIND("`",SUBSTITUTE(OFFSET(A16,-1,0,1,1),".","`",1))),OFFSET(A16,-1,0,1,1)&amp;".1",LEFT(OFFSET(A16,-1,0,1,1),FIND("`",SUBSTITUTE(OFFSET(A16,-1,0,1,1),".","`",1)))&amp;IF(ISERROR(FIND("`",SUBSTITUTE(OFFSET(A16,-1,0,1,1),".","`",2))),VALUE(RIGHT(OFFSET(A16,-1,0,1,1),LEN(OFFSET(A16,-1,0,1,1))-FIND("`",SUBSTITUTE(OFFSET(A16,-1,0,1,1),".","`",1))))+1,VALUE(MID(OFFSET(A16,-1,0,1,1),FIND("`",SUBSTITUTE(OFFSET(A16,-1,0,1,1),".","`",1))+1,(FIND("`",SUBSTITUTE(OFFSET(A16,-1,0,1,1),".","`",2))-FIND("`",SUBSTITUTE(OFFSET(A16,-1,0,1,1),".","`",1))-1)))+1)))</f>
        <v>2.1</v>
      </c>
      <c r="B16" s="106" t="s">
        <v>128</v>
      </c>
      <c r="C16" s="118"/>
      <c r="D16" s="108">
        <f>$D$4</f>
        <v>43857</v>
      </c>
      <c r="E16" s="109">
        <f t="shared" ref="E16:E20" si="22">D16+F16-1</f>
        <v>43859</v>
      </c>
      <c r="F16" s="110">
        <v>3</v>
      </c>
      <c r="G16" s="111">
        <v>1</v>
      </c>
      <c r="H16" s="112">
        <f t="shared" si="4"/>
        <v>3</v>
      </c>
      <c r="I16" s="112">
        <f t="shared" ref="I16:I20" si="23">ROUNDDOWN(G16*F16,0)</f>
        <v>3</v>
      </c>
      <c r="J16" s="112">
        <f t="shared" ref="J16:J20" si="24">F16-I16</f>
        <v>0</v>
      </c>
      <c r="K16" s="104" t="str">
        <f t="shared" ref="K16:CA16" ca="1" si="25">IF(K$5=$D$5,"t",IF(AND(K$5&gt;=$D16,K$5&lt;$D16+$I16),"c",IF(AND(K$5&gt;=$D16,K$5&lt;=$D16+$F16-1),"x","")))</f>
        <v>c</v>
      </c>
      <c r="L16" s="104" t="str">
        <f t="shared" ca="1" si="25"/>
        <v>c</v>
      </c>
      <c r="M16" s="104" t="str">
        <f t="shared" ca="1" si="25"/>
        <v>c</v>
      </c>
      <c r="N16" s="104" t="str">
        <f t="shared" ca="1" si="25"/>
        <v/>
      </c>
      <c r="O16" s="104" t="str">
        <f t="shared" ca="1" si="25"/>
        <v/>
      </c>
      <c r="P16" s="104" t="str">
        <f t="shared" ca="1" si="25"/>
        <v/>
      </c>
      <c r="Q16" s="104" t="str">
        <f t="shared" ca="1" si="25"/>
        <v/>
      </c>
      <c r="R16" s="104" t="str">
        <f t="shared" ca="1" si="25"/>
        <v/>
      </c>
      <c r="S16" s="104" t="str">
        <f t="shared" ca="1" si="25"/>
        <v/>
      </c>
      <c r="T16" s="104" t="str">
        <f t="shared" ca="1" si="25"/>
        <v/>
      </c>
      <c r="U16" s="104" t="str">
        <f t="shared" ca="1" si="25"/>
        <v/>
      </c>
      <c r="V16" s="104" t="str">
        <f t="shared" ca="1" si="25"/>
        <v/>
      </c>
      <c r="W16" s="104" t="str">
        <f t="shared" ca="1" si="25"/>
        <v/>
      </c>
      <c r="X16" s="104" t="str">
        <f t="shared" ca="1" si="25"/>
        <v/>
      </c>
      <c r="Y16" s="104" t="str">
        <f t="shared" ca="1" si="25"/>
        <v/>
      </c>
      <c r="Z16" s="104" t="str">
        <f t="shared" ca="1" si="25"/>
        <v/>
      </c>
      <c r="AA16" s="104" t="str">
        <f t="shared" ca="1" si="25"/>
        <v/>
      </c>
      <c r="AB16" s="104" t="str">
        <f t="shared" ca="1" si="25"/>
        <v/>
      </c>
      <c r="AC16" s="104" t="str">
        <f t="shared" ca="1" si="25"/>
        <v/>
      </c>
      <c r="AD16" s="104" t="str">
        <f t="shared" ca="1" si="25"/>
        <v/>
      </c>
      <c r="AE16" s="104" t="str">
        <f t="shared" ca="1" si="25"/>
        <v/>
      </c>
      <c r="AF16" s="104" t="str">
        <f t="shared" ca="1" si="25"/>
        <v/>
      </c>
      <c r="AG16" s="104" t="str">
        <f t="shared" ca="1" si="25"/>
        <v/>
      </c>
      <c r="AH16" s="104" t="str">
        <f t="shared" ca="1" si="25"/>
        <v/>
      </c>
      <c r="AI16" s="104" t="str">
        <f t="shared" ca="1" si="25"/>
        <v/>
      </c>
      <c r="AJ16" s="104" t="str">
        <f t="shared" ca="1" si="25"/>
        <v/>
      </c>
      <c r="AK16" s="104" t="str">
        <f t="shared" ca="1" si="25"/>
        <v/>
      </c>
      <c r="AL16" s="104" t="str">
        <f t="shared" ca="1" si="25"/>
        <v/>
      </c>
      <c r="AM16" s="104" t="str">
        <f t="shared" ca="1" si="25"/>
        <v/>
      </c>
      <c r="AN16" s="104" t="str">
        <f t="shared" ca="1" si="25"/>
        <v/>
      </c>
      <c r="AO16" s="104" t="str">
        <f t="shared" ca="1" si="25"/>
        <v/>
      </c>
      <c r="AP16" s="104" t="str">
        <f t="shared" ca="1" si="25"/>
        <v/>
      </c>
      <c r="AQ16" s="104" t="str">
        <f t="shared" ca="1" si="25"/>
        <v/>
      </c>
      <c r="AR16" s="104" t="str">
        <f t="shared" ca="1" si="25"/>
        <v/>
      </c>
      <c r="AS16" s="104" t="str">
        <f t="shared" ca="1" si="25"/>
        <v/>
      </c>
      <c r="AT16" s="104" t="str">
        <f t="shared" ca="1" si="25"/>
        <v/>
      </c>
      <c r="AU16" s="104" t="str">
        <f t="shared" ca="1" si="25"/>
        <v/>
      </c>
      <c r="AV16" s="104" t="str">
        <f t="shared" ca="1" si="25"/>
        <v/>
      </c>
      <c r="AW16" s="104" t="str">
        <f t="shared" ca="1" si="25"/>
        <v/>
      </c>
      <c r="AX16" s="104" t="str">
        <f t="shared" ca="1" si="25"/>
        <v/>
      </c>
      <c r="AY16" s="104" t="str">
        <f t="shared" ca="1" si="25"/>
        <v/>
      </c>
      <c r="AZ16" s="104" t="str">
        <f t="shared" ca="1" si="25"/>
        <v/>
      </c>
      <c r="BA16" s="104" t="str">
        <f t="shared" ca="1" si="25"/>
        <v/>
      </c>
      <c r="BB16" s="104" t="str">
        <f t="shared" ca="1" si="25"/>
        <v/>
      </c>
      <c r="BC16" s="104" t="str">
        <f t="shared" ca="1" si="25"/>
        <v/>
      </c>
      <c r="BD16" s="104" t="str">
        <f t="shared" ca="1" si="25"/>
        <v/>
      </c>
      <c r="BE16" s="104" t="str">
        <f t="shared" ca="1" si="25"/>
        <v/>
      </c>
      <c r="BF16" s="104" t="str">
        <f t="shared" ca="1" si="25"/>
        <v/>
      </c>
      <c r="BG16" s="104" t="str">
        <f t="shared" ca="1" si="25"/>
        <v/>
      </c>
      <c r="BH16" s="104" t="str">
        <f t="shared" ca="1" si="25"/>
        <v/>
      </c>
      <c r="BI16" s="104" t="str">
        <f t="shared" ca="1" si="25"/>
        <v/>
      </c>
      <c r="BJ16" s="104" t="str">
        <f t="shared" ca="1" si="25"/>
        <v/>
      </c>
      <c r="BK16" s="104" t="str">
        <f t="shared" ca="1" si="25"/>
        <v/>
      </c>
      <c r="BL16" s="104" t="str">
        <f t="shared" ca="1" si="25"/>
        <v/>
      </c>
      <c r="BM16" s="104" t="str">
        <f t="shared" ca="1" si="25"/>
        <v/>
      </c>
      <c r="BN16" s="104" t="str">
        <f t="shared" ca="1" si="25"/>
        <v/>
      </c>
      <c r="BO16" s="104" t="str">
        <f t="shared" ca="1" si="25"/>
        <v>t</v>
      </c>
      <c r="BP16" s="104" t="str">
        <f t="shared" ca="1" si="25"/>
        <v/>
      </c>
      <c r="BQ16" s="104" t="str">
        <f t="shared" ca="1" si="25"/>
        <v/>
      </c>
      <c r="BR16" s="104" t="str">
        <f t="shared" ca="1" si="25"/>
        <v/>
      </c>
      <c r="BS16" s="104" t="str">
        <f t="shared" ca="1" si="25"/>
        <v/>
      </c>
      <c r="BT16" s="104" t="str">
        <f t="shared" ca="1" si="25"/>
        <v/>
      </c>
      <c r="BU16" s="104" t="str">
        <f t="shared" ca="1" si="25"/>
        <v/>
      </c>
      <c r="BV16" s="104" t="str">
        <f t="shared" ca="1" si="25"/>
        <v/>
      </c>
      <c r="BW16" s="104" t="str">
        <f t="shared" ca="1" si="25"/>
        <v/>
      </c>
      <c r="BX16" s="104" t="str">
        <f t="shared" ca="1" si="25"/>
        <v/>
      </c>
      <c r="BY16" s="104" t="str">
        <f t="shared" ca="1" si="25"/>
        <v/>
      </c>
      <c r="BZ16" s="104" t="str">
        <f t="shared" ca="1" si="25"/>
        <v/>
      </c>
      <c r="CA16" s="104" t="str">
        <f t="shared" ca="1" si="25"/>
        <v/>
      </c>
      <c r="CB16" s="104" t="str">
        <f t="shared" ca="1" si="20"/>
        <v/>
      </c>
      <c r="CC16" s="104"/>
      <c r="CD16" s="104"/>
      <c r="CE16" s="104"/>
      <c r="CF16" s="104"/>
      <c r="CG16" s="104"/>
      <c r="CH16" s="104"/>
      <c r="CI16" s="104"/>
      <c r="CJ16" s="104"/>
      <c r="CK16" s="104"/>
      <c r="CL16" s="104"/>
      <c r="CM16" s="104"/>
      <c r="CN16" s="104"/>
      <c r="CO16" s="104"/>
      <c r="CP16" s="104"/>
    </row>
    <row r="17" spans="1:94" ht="12.75" x14ac:dyDescent="0.2">
      <c r="A17" s="105" t="str">
        <f t="shared" ca="1" si="21"/>
        <v>2.2</v>
      </c>
      <c r="B17" s="106" t="s">
        <v>129</v>
      </c>
      <c r="C17" s="118"/>
      <c r="D17" s="108">
        <f t="shared" ref="D17:D20" si="26">WORKDAY(E16,1)</f>
        <v>43860</v>
      </c>
      <c r="E17" s="109">
        <f t="shared" si="22"/>
        <v>43870</v>
      </c>
      <c r="F17" s="110">
        <v>11</v>
      </c>
      <c r="G17" s="111">
        <v>1</v>
      </c>
      <c r="H17" s="112">
        <f t="shared" si="4"/>
        <v>7</v>
      </c>
      <c r="I17" s="112">
        <f t="shared" si="23"/>
        <v>11</v>
      </c>
      <c r="J17" s="112">
        <f t="shared" si="24"/>
        <v>0</v>
      </c>
      <c r="K17" s="104" t="str">
        <f t="shared" ref="K17:CA17" ca="1" si="27">IF(K$5=$D$5,"t",IF(AND(K$5&gt;=$D17,K$5&lt;$D17+$I17),"c",IF(AND(K$5&gt;=$D17,K$5&lt;=$D17+$F17-1),"x","")))</f>
        <v/>
      </c>
      <c r="L17" s="104" t="str">
        <f t="shared" ca="1" si="27"/>
        <v/>
      </c>
      <c r="M17" s="104" t="str">
        <f t="shared" ca="1" si="27"/>
        <v/>
      </c>
      <c r="N17" s="104" t="str">
        <f t="shared" ca="1" si="27"/>
        <v>c</v>
      </c>
      <c r="O17" s="104" t="str">
        <f t="shared" ca="1" si="27"/>
        <v>c</v>
      </c>
      <c r="P17" s="104" t="str">
        <f t="shared" ca="1" si="27"/>
        <v>c</v>
      </c>
      <c r="Q17" s="104" t="str">
        <f t="shared" ca="1" si="27"/>
        <v>c</v>
      </c>
      <c r="R17" s="104" t="str">
        <f t="shared" ca="1" si="27"/>
        <v>c</v>
      </c>
      <c r="S17" s="104" t="str">
        <f t="shared" ca="1" si="27"/>
        <v>c</v>
      </c>
      <c r="T17" s="104" t="str">
        <f t="shared" ca="1" si="27"/>
        <v>c</v>
      </c>
      <c r="U17" s="104" t="str">
        <f t="shared" ca="1" si="27"/>
        <v>c</v>
      </c>
      <c r="V17" s="104" t="str">
        <f t="shared" ca="1" si="27"/>
        <v>c</v>
      </c>
      <c r="W17" s="104" t="str">
        <f t="shared" ca="1" si="27"/>
        <v>c</v>
      </c>
      <c r="X17" s="104" t="str">
        <f t="shared" ca="1" si="27"/>
        <v>c</v>
      </c>
      <c r="Y17" s="104" t="str">
        <f t="shared" ca="1" si="27"/>
        <v/>
      </c>
      <c r="Z17" s="104" t="str">
        <f t="shared" ca="1" si="27"/>
        <v/>
      </c>
      <c r="AA17" s="104" t="str">
        <f t="shared" ca="1" si="27"/>
        <v/>
      </c>
      <c r="AB17" s="104" t="str">
        <f t="shared" ca="1" si="27"/>
        <v/>
      </c>
      <c r="AC17" s="104" t="str">
        <f t="shared" ca="1" si="27"/>
        <v/>
      </c>
      <c r="AD17" s="104" t="str">
        <f t="shared" ca="1" si="27"/>
        <v/>
      </c>
      <c r="AE17" s="104" t="str">
        <f t="shared" ca="1" si="27"/>
        <v/>
      </c>
      <c r="AF17" s="104" t="str">
        <f t="shared" ca="1" si="27"/>
        <v/>
      </c>
      <c r="AG17" s="104" t="str">
        <f t="shared" ca="1" si="27"/>
        <v/>
      </c>
      <c r="AH17" s="104" t="str">
        <f t="shared" ca="1" si="27"/>
        <v/>
      </c>
      <c r="AI17" s="104" t="str">
        <f t="shared" ca="1" si="27"/>
        <v/>
      </c>
      <c r="AJ17" s="104" t="str">
        <f t="shared" ca="1" si="27"/>
        <v/>
      </c>
      <c r="AK17" s="104" t="str">
        <f t="shared" ca="1" si="27"/>
        <v/>
      </c>
      <c r="AL17" s="104" t="str">
        <f t="shared" ca="1" si="27"/>
        <v/>
      </c>
      <c r="AM17" s="104" t="str">
        <f t="shared" ca="1" si="27"/>
        <v/>
      </c>
      <c r="AN17" s="104" t="str">
        <f t="shared" ca="1" si="27"/>
        <v/>
      </c>
      <c r="AO17" s="104" t="str">
        <f t="shared" ca="1" si="27"/>
        <v/>
      </c>
      <c r="AP17" s="104" t="str">
        <f t="shared" ca="1" si="27"/>
        <v/>
      </c>
      <c r="AQ17" s="104" t="str">
        <f t="shared" ca="1" si="27"/>
        <v/>
      </c>
      <c r="AR17" s="104" t="str">
        <f t="shared" ca="1" si="27"/>
        <v/>
      </c>
      <c r="AS17" s="104" t="str">
        <f t="shared" ca="1" si="27"/>
        <v/>
      </c>
      <c r="AT17" s="104" t="str">
        <f t="shared" ca="1" si="27"/>
        <v/>
      </c>
      <c r="AU17" s="104" t="str">
        <f t="shared" ca="1" si="27"/>
        <v/>
      </c>
      <c r="AV17" s="104" t="str">
        <f t="shared" ca="1" si="27"/>
        <v/>
      </c>
      <c r="AW17" s="104" t="str">
        <f t="shared" ca="1" si="27"/>
        <v/>
      </c>
      <c r="AX17" s="104" t="str">
        <f t="shared" ca="1" si="27"/>
        <v/>
      </c>
      <c r="AY17" s="104" t="str">
        <f t="shared" ca="1" si="27"/>
        <v/>
      </c>
      <c r="AZ17" s="104" t="str">
        <f t="shared" ca="1" si="27"/>
        <v/>
      </c>
      <c r="BA17" s="104" t="str">
        <f t="shared" ca="1" si="27"/>
        <v/>
      </c>
      <c r="BB17" s="104" t="str">
        <f t="shared" ca="1" si="27"/>
        <v/>
      </c>
      <c r="BC17" s="104" t="str">
        <f t="shared" ca="1" si="27"/>
        <v/>
      </c>
      <c r="BD17" s="104" t="str">
        <f t="shared" ca="1" si="27"/>
        <v/>
      </c>
      <c r="BE17" s="104" t="str">
        <f t="shared" ca="1" si="27"/>
        <v/>
      </c>
      <c r="BF17" s="104" t="str">
        <f t="shared" ca="1" si="27"/>
        <v/>
      </c>
      <c r="BG17" s="104" t="str">
        <f t="shared" ca="1" si="27"/>
        <v/>
      </c>
      <c r="BH17" s="104" t="str">
        <f t="shared" ca="1" si="27"/>
        <v/>
      </c>
      <c r="BI17" s="104" t="str">
        <f t="shared" ca="1" si="27"/>
        <v/>
      </c>
      <c r="BJ17" s="104" t="str">
        <f t="shared" ca="1" si="27"/>
        <v/>
      </c>
      <c r="BK17" s="104" t="str">
        <f t="shared" ca="1" si="27"/>
        <v/>
      </c>
      <c r="BL17" s="104" t="str">
        <f t="shared" ca="1" si="27"/>
        <v/>
      </c>
      <c r="BM17" s="104" t="str">
        <f t="shared" ca="1" si="27"/>
        <v/>
      </c>
      <c r="BN17" s="104" t="str">
        <f t="shared" ca="1" si="27"/>
        <v/>
      </c>
      <c r="BO17" s="104" t="str">
        <f t="shared" ca="1" si="27"/>
        <v>t</v>
      </c>
      <c r="BP17" s="104" t="str">
        <f t="shared" ca="1" si="27"/>
        <v/>
      </c>
      <c r="BQ17" s="104" t="str">
        <f t="shared" ca="1" si="27"/>
        <v/>
      </c>
      <c r="BR17" s="104" t="str">
        <f t="shared" ca="1" si="27"/>
        <v/>
      </c>
      <c r="BS17" s="104" t="str">
        <f t="shared" ca="1" si="27"/>
        <v/>
      </c>
      <c r="BT17" s="104" t="str">
        <f t="shared" ca="1" si="27"/>
        <v/>
      </c>
      <c r="BU17" s="104" t="str">
        <f t="shared" ca="1" si="27"/>
        <v/>
      </c>
      <c r="BV17" s="104" t="str">
        <f t="shared" ca="1" si="27"/>
        <v/>
      </c>
      <c r="BW17" s="104" t="str">
        <f t="shared" ca="1" si="27"/>
        <v/>
      </c>
      <c r="BX17" s="104" t="str">
        <f t="shared" ca="1" si="27"/>
        <v/>
      </c>
      <c r="BY17" s="104" t="str">
        <f t="shared" ca="1" si="27"/>
        <v/>
      </c>
      <c r="BZ17" s="104" t="str">
        <f t="shared" ca="1" si="27"/>
        <v/>
      </c>
      <c r="CA17" s="104" t="str">
        <f t="shared" ca="1" si="27"/>
        <v/>
      </c>
      <c r="CB17" s="104" t="str">
        <f t="shared" ca="1" si="20"/>
        <v/>
      </c>
      <c r="CC17" s="104"/>
      <c r="CD17" s="104"/>
      <c r="CE17" s="104"/>
      <c r="CF17" s="104"/>
      <c r="CG17" s="104"/>
      <c r="CH17" s="104"/>
      <c r="CI17" s="104"/>
      <c r="CJ17" s="104"/>
      <c r="CK17" s="104"/>
      <c r="CL17" s="104"/>
      <c r="CM17" s="104"/>
      <c r="CN17" s="104"/>
      <c r="CO17" s="104"/>
      <c r="CP17" s="104"/>
    </row>
    <row r="18" spans="1:94" ht="12.75" x14ac:dyDescent="0.2">
      <c r="A18" s="105" t="str">
        <f t="shared" ca="1" si="21"/>
        <v>2.3</v>
      </c>
      <c r="B18" s="106" t="s">
        <v>130</v>
      </c>
      <c r="C18" s="118"/>
      <c r="D18" s="108">
        <f t="shared" si="26"/>
        <v>43871</v>
      </c>
      <c r="E18" s="109">
        <f t="shared" si="22"/>
        <v>43891</v>
      </c>
      <c r="F18" s="110">
        <v>21</v>
      </c>
      <c r="G18" s="111">
        <v>1</v>
      </c>
      <c r="H18" s="112">
        <f t="shared" si="4"/>
        <v>15</v>
      </c>
      <c r="I18" s="112">
        <f t="shared" si="23"/>
        <v>21</v>
      </c>
      <c r="J18" s="112">
        <f t="shared" si="24"/>
        <v>0</v>
      </c>
      <c r="K18" s="104" t="str">
        <f t="shared" ref="K18:CA18" ca="1" si="28">IF(K$5=$D$5,"t",IF(AND(K$5&gt;=$D18,K$5&lt;$D18+$I18),"c",IF(AND(K$5&gt;=$D18,K$5&lt;=$D18+$F18-1),"x","")))</f>
        <v/>
      </c>
      <c r="L18" s="104" t="str">
        <f t="shared" ca="1" si="28"/>
        <v/>
      </c>
      <c r="M18" s="104" t="str">
        <f t="shared" ca="1" si="28"/>
        <v/>
      </c>
      <c r="N18" s="104" t="str">
        <f t="shared" ca="1" si="28"/>
        <v/>
      </c>
      <c r="O18" s="104" t="str">
        <f t="shared" ca="1" si="28"/>
        <v/>
      </c>
      <c r="P18" s="104" t="str">
        <f t="shared" ca="1" si="28"/>
        <v/>
      </c>
      <c r="Q18" s="104" t="str">
        <f t="shared" ca="1" si="28"/>
        <v/>
      </c>
      <c r="R18" s="104" t="str">
        <f t="shared" ca="1" si="28"/>
        <v/>
      </c>
      <c r="S18" s="104" t="str">
        <f t="shared" ca="1" si="28"/>
        <v/>
      </c>
      <c r="T18" s="104" t="str">
        <f t="shared" ca="1" si="28"/>
        <v/>
      </c>
      <c r="U18" s="104" t="str">
        <f t="shared" ca="1" si="28"/>
        <v/>
      </c>
      <c r="V18" s="104" t="str">
        <f t="shared" ca="1" si="28"/>
        <v/>
      </c>
      <c r="W18" s="104" t="str">
        <f t="shared" ca="1" si="28"/>
        <v/>
      </c>
      <c r="X18" s="104" t="str">
        <f t="shared" ca="1" si="28"/>
        <v/>
      </c>
      <c r="Y18" s="104" t="str">
        <f t="shared" ca="1" si="28"/>
        <v>c</v>
      </c>
      <c r="Z18" s="104" t="str">
        <f t="shared" ca="1" si="28"/>
        <v>c</v>
      </c>
      <c r="AA18" s="104" t="str">
        <f t="shared" ca="1" si="28"/>
        <v>c</v>
      </c>
      <c r="AB18" s="104" t="str">
        <f t="shared" ca="1" si="28"/>
        <v>c</v>
      </c>
      <c r="AC18" s="104" t="str">
        <f t="shared" ca="1" si="28"/>
        <v>c</v>
      </c>
      <c r="AD18" s="104" t="str">
        <f t="shared" ca="1" si="28"/>
        <v>c</v>
      </c>
      <c r="AE18" s="104" t="str">
        <f t="shared" ca="1" si="28"/>
        <v>c</v>
      </c>
      <c r="AF18" s="104" t="str">
        <f t="shared" ca="1" si="28"/>
        <v>c</v>
      </c>
      <c r="AG18" s="104" t="str">
        <f t="shared" ca="1" si="28"/>
        <v>c</v>
      </c>
      <c r="AH18" s="104" t="str">
        <f t="shared" ca="1" si="28"/>
        <v>c</v>
      </c>
      <c r="AI18" s="104" t="str">
        <f t="shared" ca="1" si="28"/>
        <v>c</v>
      </c>
      <c r="AJ18" s="104" t="str">
        <f t="shared" ca="1" si="28"/>
        <v>c</v>
      </c>
      <c r="AK18" s="104" t="str">
        <f t="shared" ca="1" si="28"/>
        <v>c</v>
      </c>
      <c r="AL18" s="104" t="str">
        <f t="shared" ca="1" si="28"/>
        <v>c</v>
      </c>
      <c r="AM18" s="104" t="str">
        <f t="shared" ca="1" si="28"/>
        <v>c</v>
      </c>
      <c r="AN18" s="104" t="str">
        <f t="shared" ca="1" si="28"/>
        <v>c</v>
      </c>
      <c r="AO18" s="104" t="str">
        <f t="shared" ca="1" si="28"/>
        <v>c</v>
      </c>
      <c r="AP18" s="104" t="str">
        <f t="shared" ca="1" si="28"/>
        <v>c</v>
      </c>
      <c r="AQ18" s="104" t="str">
        <f t="shared" ca="1" si="28"/>
        <v>c</v>
      </c>
      <c r="AR18" s="104" t="str">
        <f t="shared" ca="1" si="28"/>
        <v>c</v>
      </c>
      <c r="AS18" s="104" t="str">
        <f t="shared" ca="1" si="28"/>
        <v>c</v>
      </c>
      <c r="AT18" s="104" t="str">
        <f t="shared" ca="1" si="28"/>
        <v/>
      </c>
      <c r="AU18" s="104" t="str">
        <f t="shared" ca="1" si="28"/>
        <v/>
      </c>
      <c r="AV18" s="104" t="str">
        <f t="shared" ca="1" si="28"/>
        <v/>
      </c>
      <c r="AW18" s="104" t="str">
        <f t="shared" ca="1" si="28"/>
        <v/>
      </c>
      <c r="AX18" s="104" t="str">
        <f t="shared" ca="1" si="28"/>
        <v/>
      </c>
      <c r="AY18" s="104" t="str">
        <f t="shared" ca="1" si="28"/>
        <v/>
      </c>
      <c r="AZ18" s="104" t="str">
        <f t="shared" ca="1" si="28"/>
        <v/>
      </c>
      <c r="BA18" s="104" t="str">
        <f t="shared" ca="1" si="28"/>
        <v/>
      </c>
      <c r="BB18" s="104" t="str">
        <f t="shared" ca="1" si="28"/>
        <v/>
      </c>
      <c r="BC18" s="104" t="str">
        <f t="shared" ca="1" si="28"/>
        <v/>
      </c>
      <c r="BD18" s="104" t="str">
        <f t="shared" ca="1" si="28"/>
        <v/>
      </c>
      <c r="BE18" s="104" t="str">
        <f t="shared" ca="1" si="28"/>
        <v/>
      </c>
      <c r="BF18" s="104" t="str">
        <f t="shared" ca="1" si="28"/>
        <v/>
      </c>
      <c r="BG18" s="104" t="str">
        <f t="shared" ca="1" si="28"/>
        <v/>
      </c>
      <c r="BH18" s="104" t="str">
        <f t="shared" ca="1" si="28"/>
        <v/>
      </c>
      <c r="BI18" s="104" t="str">
        <f t="shared" ca="1" si="28"/>
        <v/>
      </c>
      <c r="BJ18" s="104" t="str">
        <f t="shared" ca="1" si="28"/>
        <v/>
      </c>
      <c r="BK18" s="104" t="str">
        <f t="shared" ca="1" si="28"/>
        <v/>
      </c>
      <c r="BL18" s="104" t="str">
        <f t="shared" ca="1" si="28"/>
        <v/>
      </c>
      <c r="BM18" s="104" t="str">
        <f t="shared" ca="1" si="28"/>
        <v/>
      </c>
      <c r="BN18" s="104" t="str">
        <f t="shared" ca="1" si="28"/>
        <v/>
      </c>
      <c r="BO18" s="104" t="str">
        <f t="shared" ca="1" si="28"/>
        <v>t</v>
      </c>
      <c r="BP18" s="104" t="str">
        <f t="shared" ca="1" si="28"/>
        <v/>
      </c>
      <c r="BQ18" s="104" t="str">
        <f t="shared" ca="1" si="28"/>
        <v/>
      </c>
      <c r="BR18" s="104" t="str">
        <f t="shared" ca="1" si="28"/>
        <v/>
      </c>
      <c r="BS18" s="104" t="str">
        <f t="shared" ca="1" si="28"/>
        <v/>
      </c>
      <c r="BT18" s="104" t="str">
        <f t="shared" ca="1" si="28"/>
        <v/>
      </c>
      <c r="BU18" s="104" t="str">
        <f t="shared" ca="1" si="28"/>
        <v/>
      </c>
      <c r="BV18" s="104" t="str">
        <f t="shared" ca="1" si="28"/>
        <v/>
      </c>
      <c r="BW18" s="104" t="str">
        <f t="shared" ca="1" si="28"/>
        <v/>
      </c>
      <c r="BX18" s="104" t="str">
        <f t="shared" ca="1" si="28"/>
        <v/>
      </c>
      <c r="BY18" s="104" t="str">
        <f t="shared" ca="1" si="28"/>
        <v/>
      </c>
      <c r="BZ18" s="104" t="str">
        <f t="shared" ca="1" si="28"/>
        <v/>
      </c>
      <c r="CA18" s="104" t="str">
        <f t="shared" ca="1" si="28"/>
        <v/>
      </c>
      <c r="CB18" s="104" t="str">
        <f t="shared" ca="1" si="20"/>
        <v/>
      </c>
      <c r="CC18" s="104"/>
      <c r="CD18" s="104"/>
      <c r="CE18" s="104"/>
      <c r="CF18" s="104"/>
      <c r="CG18" s="104"/>
      <c r="CH18" s="104"/>
      <c r="CI18" s="104"/>
      <c r="CJ18" s="104"/>
      <c r="CK18" s="104"/>
      <c r="CL18" s="104"/>
      <c r="CM18" s="104"/>
      <c r="CN18" s="104"/>
      <c r="CO18" s="104"/>
      <c r="CP18" s="104"/>
    </row>
    <row r="19" spans="1:94" ht="12.75" x14ac:dyDescent="0.2">
      <c r="A19" s="105" t="str">
        <f t="shared" ca="1" si="21"/>
        <v>2.4</v>
      </c>
      <c r="B19" s="106" t="s">
        <v>131</v>
      </c>
      <c r="C19" s="118"/>
      <c r="D19" s="108">
        <f t="shared" si="26"/>
        <v>43892</v>
      </c>
      <c r="E19" s="109">
        <f t="shared" si="22"/>
        <v>43912</v>
      </c>
      <c r="F19" s="110">
        <v>21</v>
      </c>
      <c r="G19" s="111">
        <v>1</v>
      </c>
      <c r="H19" s="112">
        <f t="shared" si="4"/>
        <v>15</v>
      </c>
      <c r="I19" s="112">
        <f t="shared" si="23"/>
        <v>21</v>
      </c>
      <c r="J19" s="112">
        <f t="shared" si="24"/>
        <v>0</v>
      </c>
      <c r="K19" s="104" t="str">
        <f t="shared" ref="K19:CA19" ca="1" si="29">IF(K$5=$D$5,"t",IF(AND(K$5&gt;=$D19,K$5&lt;$D19+$I19),"c",IF(AND(K$5&gt;=$D19,K$5&lt;=$D19+$F19-1),"x","")))</f>
        <v/>
      </c>
      <c r="L19" s="104" t="str">
        <f t="shared" ca="1" si="29"/>
        <v/>
      </c>
      <c r="M19" s="104" t="str">
        <f t="shared" ca="1" si="29"/>
        <v/>
      </c>
      <c r="N19" s="104" t="str">
        <f t="shared" ca="1" si="29"/>
        <v/>
      </c>
      <c r="O19" s="104" t="str">
        <f t="shared" ca="1" si="29"/>
        <v/>
      </c>
      <c r="P19" s="104" t="str">
        <f t="shared" ca="1" si="29"/>
        <v/>
      </c>
      <c r="Q19" s="104" t="str">
        <f t="shared" ca="1" si="29"/>
        <v/>
      </c>
      <c r="R19" s="104" t="str">
        <f t="shared" ca="1" si="29"/>
        <v/>
      </c>
      <c r="S19" s="104" t="str">
        <f t="shared" ca="1" si="29"/>
        <v/>
      </c>
      <c r="T19" s="104" t="str">
        <f t="shared" ca="1" si="29"/>
        <v/>
      </c>
      <c r="U19" s="104" t="str">
        <f t="shared" ca="1" si="29"/>
        <v/>
      </c>
      <c r="V19" s="104" t="str">
        <f t="shared" ca="1" si="29"/>
        <v/>
      </c>
      <c r="W19" s="104" t="str">
        <f t="shared" ca="1" si="29"/>
        <v/>
      </c>
      <c r="X19" s="104" t="str">
        <f t="shared" ca="1" si="29"/>
        <v/>
      </c>
      <c r="Y19" s="104" t="str">
        <f t="shared" ca="1" si="29"/>
        <v/>
      </c>
      <c r="Z19" s="104" t="str">
        <f t="shared" ca="1" si="29"/>
        <v/>
      </c>
      <c r="AA19" s="104" t="str">
        <f t="shared" ca="1" si="29"/>
        <v/>
      </c>
      <c r="AB19" s="104" t="str">
        <f t="shared" ca="1" si="29"/>
        <v/>
      </c>
      <c r="AC19" s="104" t="str">
        <f t="shared" ca="1" si="29"/>
        <v/>
      </c>
      <c r="AD19" s="104" t="str">
        <f t="shared" ca="1" si="29"/>
        <v/>
      </c>
      <c r="AE19" s="104" t="str">
        <f t="shared" ca="1" si="29"/>
        <v/>
      </c>
      <c r="AF19" s="104" t="str">
        <f t="shared" ca="1" si="29"/>
        <v/>
      </c>
      <c r="AG19" s="104" t="str">
        <f t="shared" ca="1" si="29"/>
        <v/>
      </c>
      <c r="AH19" s="104" t="str">
        <f t="shared" ca="1" si="29"/>
        <v/>
      </c>
      <c r="AI19" s="104" t="str">
        <f t="shared" ca="1" si="29"/>
        <v/>
      </c>
      <c r="AJ19" s="104" t="str">
        <f t="shared" ca="1" si="29"/>
        <v/>
      </c>
      <c r="AK19" s="104" t="str">
        <f t="shared" ca="1" si="29"/>
        <v/>
      </c>
      <c r="AL19" s="104" t="str">
        <f t="shared" ca="1" si="29"/>
        <v/>
      </c>
      <c r="AM19" s="104" t="str">
        <f t="shared" ca="1" si="29"/>
        <v/>
      </c>
      <c r="AN19" s="104" t="str">
        <f t="shared" ca="1" si="29"/>
        <v/>
      </c>
      <c r="AO19" s="104" t="str">
        <f t="shared" ca="1" si="29"/>
        <v/>
      </c>
      <c r="AP19" s="104" t="str">
        <f t="shared" ca="1" si="29"/>
        <v/>
      </c>
      <c r="AQ19" s="104" t="str">
        <f t="shared" ca="1" si="29"/>
        <v/>
      </c>
      <c r="AR19" s="104" t="str">
        <f t="shared" ca="1" si="29"/>
        <v/>
      </c>
      <c r="AS19" s="104" t="str">
        <f t="shared" ca="1" si="29"/>
        <v/>
      </c>
      <c r="AT19" s="104" t="str">
        <f t="shared" ca="1" si="29"/>
        <v>c</v>
      </c>
      <c r="AU19" s="104" t="str">
        <f t="shared" ca="1" si="29"/>
        <v>c</v>
      </c>
      <c r="AV19" s="104" t="str">
        <f t="shared" ca="1" si="29"/>
        <v>c</v>
      </c>
      <c r="AW19" s="104" t="str">
        <f t="shared" ca="1" si="29"/>
        <v>c</v>
      </c>
      <c r="AX19" s="104" t="str">
        <f t="shared" ca="1" si="29"/>
        <v>c</v>
      </c>
      <c r="AY19" s="104" t="str">
        <f t="shared" ca="1" si="29"/>
        <v>c</v>
      </c>
      <c r="AZ19" s="104" t="str">
        <f t="shared" ca="1" si="29"/>
        <v>c</v>
      </c>
      <c r="BA19" s="104" t="str">
        <f t="shared" ca="1" si="29"/>
        <v>c</v>
      </c>
      <c r="BB19" s="104" t="str">
        <f t="shared" ca="1" si="29"/>
        <v>c</v>
      </c>
      <c r="BC19" s="104" t="str">
        <f t="shared" ca="1" si="29"/>
        <v>c</v>
      </c>
      <c r="BD19" s="104" t="str">
        <f t="shared" ca="1" si="29"/>
        <v>c</v>
      </c>
      <c r="BE19" s="104" t="str">
        <f t="shared" ca="1" si="29"/>
        <v>c</v>
      </c>
      <c r="BF19" s="104" t="str">
        <f t="shared" ca="1" si="29"/>
        <v>c</v>
      </c>
      <c r="BG19" s="104" t="str">
        <f t="shared" ca="1" si="29"/>
        <v>c</v>
      </c>
      <c r="BH19" s="104" t="str">
        <f t="shared" ca="1" si="29"/>
        <v>c</v>
      </c>
      <c r="BI19" s="104" t="str">
        <f t="shared" ca="1" si="29"/>
        <v>c</v>
      </c>
      <c r="BJ19" s="104" t="str">
        <f t="shared" ca="1" si="29"/>
        <v>c</v>
      </c>
      <c r="BK19" s="104" t="str">
        <f t="shared" ca="1" si="29"/>
        <v>c</v>
      </c>
      <c r="BL19" s="104" t="str">
        <f t="shared" ca="1" si="29"/>
        <v>c</v>
      </c>
      <c r="BM19" s="104" t="str">
        <f t="shared" ca="1" si="29"/>
        <v>c</v>
      </c>
      <c r="BN19" s="104" t="str">
        <f t="shared" ca="1" si="29"/>
        <v>c</v>
      </c>
      <c r="BO19" s="104" t="str">
        <f t="shared" ca="1" si="29"/>
        <v>t</v>
      </c>
      <c r="BP19" s="104" t="str">
        <f t="shared" ca="1" si="29"/>
        <v/>
      </c>
      <c r="BQ19" s="104" t="str">
        <f t="shared" ca="1" si="29"/>
        <v/>
      </c>
      <c r="BR19" s="104" t="str">
        <f t="shared" ca="1" si="29"/>
        <v/>
      </c>
      <c r="BS19" s="104" t="str">
        <f t="shared" ca="1" si="29"/>
        <v/>
      </c>
      <c r="BT19" s="104" t="str">
        <f t="shared" ca="1" si="29"/>
        <v/>
      </c>
      <c r="BU19" s="104" t="str">
        <f t="shared" ca="1" si="29"/>
        <v/>
      </c>
      <c r="BV19" s="104" t="str">
        <f t="shared" ca="1" si="29"/>
        <v/>
      </c>
      <c r="BW19" s="104" t="str">
        <f t="shared" ca="1" si="29"/>
        <v/>
      </c>
      <c r="BX19" s="104" t="str">
        <f t="shared" ca="1" si="29"/>
        <v/>
      </c>
      <c r="BY19" s="104" t="str">
        <f t="shared" ca="1" si="29"/>
        <v/>
      </c>
      <c r="BZ19" s="104" t="str">
        <f t="shared" ca="1" si="29"/>
        <v/>
      </c>
      <c r="CA19" s="104" t="str">
        <f t="shared" ca="1" si="29"/>
        <v/>
      </c>
      <c r="CB19" s="104" t="str">
        <f t="shared" ca="1" si="20"/>
        <v/>
      </c>
      <c r="CC19" s="104" t="str">
        <f t="shared" ref="CC19:CP25" ca="1" si="30">IF(CC$5=$D$5,"t",IF(AND(CC$5&gt;=$D19,CC$5&lt;$D19+$I19),"c",IF(AND(CC$5&gt;=$D19,CC$5&lt;=$D19+$F19-1),"x","")))</f>
        <v/>
      </c>
      <c r="CD19" s="104" t="str">
        <f t="shared" ca="1" si="30"/>
        <v/>
      </c>
      <c r="CE19" s="104" t="str">
        <f t="shared" ca="1" si="30"/>
        <v/>
      </c>
      <c r="CF19" s="104" t="str">
        <f t="shared" ca="1" si="30"/>
        <v/>
      </c>
      <c r="CG19" s="104" t="str">
        <f t="shared" ca="1" si="30"/>
        <v/>
      </c>
      <c r="CH19" s="104" t="str">
        <f t="shared" ca="1" si="30"/>
        <v/>
      </c>
      <c r="CI19" s="104" t="str">
        <f t="shared" ca="1" si="30"/>
        <v/>
      </c>
      <c r="CJ19" s="104" t="str">
        <f t="shared" ca="1" si="30"/>
        <v/>
      </c>
      <c r="CK19" s="104" t="str">
        <f t="shared" ca="1" si="30"/>
        <v/>
      </c>
      <c r="CL19" s="104" t="str">
        <f t="shared" ca="1" si="30"/>
        <v/>
      </c>
      <c r="CM19" s="104" t="str">
        <f t="shared" ca="1" si="30"/>
        <v/>
      </c>
      <c r="CN19" s="104" t="str">
        <f t="shared" ca="1" si="30"/>
        <v/>
      </c>
      <c r="CO19" s="104" t="str">
        <f t="shared" ca="1" si="30"/>
        <v/>
      </c>
      <c r="CP19" s="104" t="str">
        <f t="shared" ca="1" si="30"/>
        <v/>
      </c>
    </row>
    <row r="20" spans="1:94" ht="12.75" x14ac:dyDescent="0.2">
      <c r="A20" s="105" t="str">
        <f t="shared" ca="1" si="21"/>
        <v>2.5</v>
      </c>
      <c r="B20" s="106" t="s">
        <v>126</v>
      </c>
      <c r="C20" s="118"/>
      <c r="D20" s="108">
        <f t="shared" si="26"/>
        <v>43913</v>
      </c>
      <c r="E20" s="109">
        <f t="shared" si="22"/>
        <v>43938</v>
      </c>
      <c r="F20" s="110">
        <v>26</v>
      </c>
      <c r="G20" s="111">
        <v>0</v>
      </c>
      <c r="H20" s="112">
        <f t="shared" si="4"/>
        <v>20</v>
      </c>
      <c r="I20" s="112">
        <f t="shared" si="23"/>
        <v>0</v>
      </c>
      <c r="J20" s="112">
        <f t="shared" si="24"/>
        <v>26</v>
      </c>
      <c r="K20" s="104" t="str">
        <f t="shared" ref="K20:CA20" ca="1" si="31">IF(K$5=$D$5,"t",IF(AND(K$5&gt;=$D20,K$5&lt;$D20+$I20),"c",IF(AND(K$5&gt;=$D20,K$5&lt;=$D20+$F20-1),"x","")))</f>
        <v/>
      </c>
      <c r="L20" s="104" t="str">
        <f t="shared" ca="1" si="31"/>
        <v/>
      </c>
      <c r="M20" s="104" t="str">
        <f t="shared" ca="1" si="31"/>
        <v/>
      </c>
      <c r="N20" s="104" t="str">
        <f t="shared" ca="1" si="31"/>
        <v/>
      </c>
      <c r="O20" s="104" t="str">
        <f t="shared" ca="1" si="31"/>
        <v/>
      </c>
      <c r="P20" s="104" t="str">
        <f t="shared" ca="1" si="31"/>
        <v/>
      </c>
      <c r="Q20" s="104" t="str">
        <f t="shared" ca="1" si="31"/>
        <v/>
      </c>
      <c r="R20" s="104" t="str">
        <f t="shared" ca="1" si="31"/>
        <v/>
      </c>
      <c r="S20" s="104" t="str">
        <f t="shared" ca="1" si="31"/>
        <v/>
      </c>
      <c r="T20" s="104" t="str">
        <f t="shared" ca="1" si="31"/>
        <v/>
      </c>
      <c r="U20" s="104" t="str">
        <f t="shared" ca="1" si="31"/>
        <v/>
      </c>
      <c r="V20" s="104" t="str">
        <f t="shared" ca="1" si="31"/>
        <v/>
      </c>
      <c r="W20" s="104" t="str">
        <f t="shared" ca="1" si="31"/>
        <v/>
      </c>
      <c r="X20" s="104" t="str">
        <f t="shared" ca="1" si="31"/>
        <v/>
      </c>
      <c r="Y20" s="104" t="str">
        <f t="shared" ca="1" si="31"/>
        <v/>
      </c>
      <c r="Z20" s="104" t="str">
        <f t="shared" ca="1" si="31"/>
        <v/>
      </c>
      <c r="AA20" s="104" t="str">
        <f t="shared" ca="1" si="31"/>
        <v/>
      </c>
      <c r="AB20" s="104" t="str">
        <f t="shared" ca="1" si="31"/>
        <v/>
      </c>
      <c r="AC20" s="104" t="str">
        <f t="shared" ca="1" si="31"/>
        <v/>
      </c>
      <c r="AD20" s="104" t="str">
        <f t="shared" ca="1" si="31"/>
        <v/>
      </c>
      <c r="AE20" s="104" t="str">
        <f t="shared" ca="1" si="31"/>
        <v/>
      </c>
      <c r="AF20" s="104" t="str">
        <f t="shared" ca="1" si="31"/>
        <v/>
      </c>
      <c r="AG20" s="104" t="str">
        <f t="shared" ca="1" si="31"/>
        <v/>
      </c>
      <c r="AH20" s="104" t="str">
        <f t="shared" ca="1" si="31"/>
        <v/>
      </c>
      <c r="AI20" s="104" t="str">
        <f t="shared" ca="1" si="31"/>
        <v/>
      </c>
      <c r="AJ20" s="104" t="str">
        <f t="shared" ca="1" si="31"/>
        <v/>
      </c>
      <c r="AK20" s="104" t="str">
        <f t="shared" ca="1" si="31"/>
        <v/>
      </c>
      <c r="AL20" s="104" t="str">
        <f t="shared" ca="1" si="31"/>
        <v/>
      </c>
      <c r="AM20" s="104" t="str">
        <f t="shared" ca="1" si="31"/>
        <v/>
      </c>
      <c r="AN20" s="104" t="str">
        <f t="shared" ca="1" si="31"/>
        <v/>
      </c>
      <c r="AO20" s="104" t="str">
        <f t="shared" ca="1" si="31"/>
        <v/>
      </c>
      <c r="AP20" s="104" t="str">
        <f t="shared" ca="1" si="31"/>
        <v/>
      </c>
      <c r="AQ20" s="104" t="str">
        <f t="shared" ca="1" si="31"/>
        <v/>
      </c>
      <c r="AR20" s="104" t="str">
        <f t="shared" ca="1" si="31"/>
        <v/>
      </c>
      <c r="AS20" s="104" t="str">
        <f t="shared" ca="1" si="31"/>
        <v/>
      </c>
      <c r="AT20" s="104" t="str">
        <f t="shared" ca="1" si="31"/>
        <v/>
      </c>
      <c r="AU20" s="104" t="str">
        <f t="shared" ca="1" si="31"/>
        <v/>
      </c>
      <c r="AV20" s="104" t="str">
        <f t="shared" ca="1" si="31"/>
        <v/>
      </c>
      <c r="AW20" s="104" t="str">
        <f t="shared" ca="1" si="31"/>
        <v/>
      </c>
      <c r="AX20" s="104" t="str">
        <f t="shared" ca="1" si="31"/>
        <v/>
      </c>
      <c r="AY20" s="104" t="str">
        <f t="shared" ca="1" si="31"/>
        <v/>
      </c>
      <c r="AZ20" s="104" t="str">
        <f t="shared" ca="1" si="31"/>
        <v/>
      </c>
      <c r="BA20" s="104" t="str">
        <f t="shared" ca="1" si="31"/>
        <v/>
      </c>
      <c r="BB20" s="104" t="str">
        <f t="shared" ca="1" si="31"/>
        <v/>
      </c>
      <c r="BC20" s="104" t="str">
        <f t="shared" ca="1" si="31"/>
        <v/>
      </c>
      <c r="BD20" s="104" t="str">
        <f t="shared" ca="1" si="31"/>
        <v/>
      </c>
      <c r="BE20" s="104" t="str">
        <f t="shared" ca="1" si="31"/>
        <v/>
      </c>
      <c r="BF20" s="104" t="str">
        <f t="shared" ca="1" si="31"/>
        <v/>
      </c>
      <c r="BG20" s="104" t="str">
        <f t="shared" ca="1" si="31"/>
        <v/>
      </c>
      <c r="BH20" s="104" t="str">
        <f t="shared" ca="1" si="31"/>
        <v/>
      </c>
      <c r="BI20" s="104" t="str">
        <f t="shared" ca="1" si="31"/>
        <v/>
      </c>
      <c r="BJ20" s="104" t="str">
        <f t="shared" ca="1" si="31"/>
        <v/>
      </c>
      <c r="BK20" s="104" t="str">
        <f t="shared" ca="1" si="31"/>
        <v/>
      </c>
      <c r="BL20" s="104" t="str">
        <f t="shared" ca="1" si="31"/>
        <v/>
      </c>
      <c r="BM20" s="104" t="str">
        <f t="shared" ca="1" si="31"/>
        <v/>
      </c>
      <c r="BN20" s="104" t="str">
        <f t="shared" ca="1" si="31"/>
        <v/>
      </c>
      <c r="BO20" s="104" t="str">
        <f t="shared" ca="1" si="31"/>
        <v>t</v>
      </c>
      <c r="BP20" s="104" t="str">
        <f t="shared" ca="1" si="31"/>
        <v>x</v>
      </c>
      <c r="BQ20" s="104" t="str">
        <f t="shared" ca="1" si="31"/>
        <v>x</v>
      </c>
      <c r="BR20" s="104" t="str">
        <f t="shared" ca="1" si="31"/>
        <v>x</v>
      </c>
      <c r="BS20" s="104" t="str">
        <f t="shared" ca="1" si="31"/>
        <v>x</v>
      </c>
      <c r="BT20" s="104" t="str">
        <f t="shared" ca="1" si="31"/>
        <v>x</v>
      </c>
      <c r="BU20" s="104" t="str">
        <f t="shared" ca="1" si="31"/>
        <v>x</v>
      </c>
      <c r="BV20" s="104" t="str">
        <f t="shared" ca="1" si="31"/>
        <v>x</v>
      </c>
      <c r="BW20" s="104" t="str">
        <f t="shared" ca="1" si="31"/>
        <v>x</v>
      </c>
      <c r="BX20" s="104" t="str">
        <f t="shared" ca="1" si="31"/>
        <v>x</v>
      </c>
      <c r="BY20" s="104" t="str">
        <f t="shared" ca="1" si="31"/>
        <v>x</v>
      </c>
      <c r="BZ20" s="104" t="str">
        <f t="shared" ca="1" si="31"/>
        <v>x</v>
      </c>
      <c r="CA20" s="104" t="str">
        <f t="shared" ca="1" si="31"/>
        <v>x</v>
      </c>
      <c r="CB20" s="104" t="str">
        <f t="shared" ca="1" si="20"/>
        <v>x</v>
      </c>
      <c r="CC20" s="104" t="str">
        <f t="shared" ca="1" si="30"/>
        <v>x</v>
      </c>
      <c r="CD20" s="104" t="str">
        <f t="shared" ca="1" si="30"/>
        <v>x</v>
      </c>
      <c r="CE20" s="104" t="str">
        <f t="shared" ca="1" si="30"/>
        <v>x</v>
      </c>
      <c r="CF20" s="104" t="str">
        <f t="shared" ca="1" si="30"/>
        <v>x</v>
      </c>
      <c r="CG20" s="104" t="str">
        <f t="shared" ca="1" si="30"/>
        <v>x</v>
      </c>
      <c r="CH20" s="104" t="str">
        <f t="shared" ca="1" si="30"/>
        <v>x</v>
      </c>
      <c r="CI20" s="104" t="str">
        <f t="shared" ca="1" si="30"/>
        <v>x</v>
      </c>
      <c r="CJ20" s="104" t="str">
        <f t="shared" ca="1" si="30"/>
        <v>x</v>
      </c>
      <c r="CK20" s="104" t="str">
        <f t="shared" ca="1" si="30"/>
        <v>x</v>
      </c>
      <c r="CL20" s="104" t="str">
        <f t="shared" ca="1" si="30"/>
        <v>x</v>
      </c>
      <c r="CM20" s="104" t="str">
        <f t="shared" ca="1" si="30"/>
        <v>x</v>
      </c>
      <c r="CN20" s="104" t="str">
        <f t="shared" ca="1" si="30"/>
        <v>x</v>
      </c>
      <c r="CO20" s="104" t="str">
        <f t="shared" ca="1" si="30"/>
        <v/>
      </c>
      <c r="CP20" s="104" t="str">
        <f t="shared" ca="1" si="30"/>
        <v/>
      </c>
    </row>
    <row r="21" spans="1:94" ht="12.75" x14ac:dyDescent="0.2">
      <c r="A21" s="116" t="str">
        <f ca="1">IF(ISERROR(VALUE(SUBSTITUTE(OFFSET(A21,-1,0,1,1),".",""))),"1",IF(ISERROR(FIND("`",SUBSTITUTE(OFFSET(A21,-1,0,1,1),".","`",1))),TEXT(VALUE(OFFSET(A21,-1,0,1,1))+1,"#"),TEXT(VALUE(LEFT(OFFSET(A21,-1,0,1,1),FIND("`",SUBSTITUTE(OFFSET(A21,-1,0,1,1),".","`",1))-1))+1,"#")))</f>
        <v>3</v>
      </c>
      <c r="B21" s="96" t="s">
        <v>132</v>
      </c>
      <c r="C21" s="117" t="s">
        <v>133</v>
      </c>
      <c r="D21" s="98">
        <f>MIN(D22:D25)</f>
        <v>43857</v>
      </c>
      <c r="E21" s="98">
        <f>MAX(E22:E25)</f>
        <v>43938</v>
      </c>
      <c r="F21" s="101">
        <f>E21-D21+1</f>
        <v>82</v>
      </c>
      <c r="G21" s="100"/>
      <c r="H21" s="101">
        <f t="shared" si="4"/>
        <v>60</v>
      </c>
      <c r="I21" s="101"/>
      <c r="J21" s="101"/>
      <c r="K21" s="102" t="str">
        <f t="shared" ref="K21:CA21" ca="1" si="32">IF(K$5=$D$5,"t",IF(AND(K$5&gt;=$D21,K$5&lt;$D21+$I21),"c",IF(AND(K$5&gt;=$D21,K$5&lt;=$D21+$F21-1),"x","")))</f>
        <v>x</v>
      </c>
      <c r="L21" s="102" t="str">
        <f t="shared" ca="1" si="32"/>
        <v>x</v>
      </c>
      <c r="M21" s="102" t="str">
        <f t="shared" ca="1" si="32"/>
        <v>x</v>
      </c>
      <c r="N21" s="102" t="str">
        <f t="shared" ca="1" si="32"/>
        <v>x</v>
      </c>
      <c r="O21" s="102" t="str">
        <f t="shared" ca="1" si="32"/>
        <v>x</v>
      </c>
      <c r="P21" s="102" t="str">
        <f t="shared" ca="1" si="32"/>
        <v>x</v>
      </c>
      <c r="Q21" s="102" t="str">
        <f t="shared" ca="1" si="32"/>
        <v>x</v>
      </c>
      <c r="R21" s="102" t="str">
        <f t="shared" ca="1" si="32"/>
        <v>x</v>
      </c>
      <c r="S21" s="102" t="str">
        <f t="shared" ca="1" si="32"/>
        <v>x</v>
      </c>
      <c r="T21" s="102" t="str">
        <f t="shared" ca="1" si="32"/>
        <v>x</v>
      </c>
      <c r="U21" s="102" t="str">
        <f t="shared" ca="1" si="32"/>
        <v>x</v>
      </c>
      <c r="V21" s="102" t="str">
        <f t="shared" ca="1" si="32"/>
        <v>x</v>
      </c>
      <c r="W21" s="102" t="str">
        <f t="shared" ca="1" si="32"/>
        <v>x</v>
      </c>
      <c r="X21" s="102" t="str">
        <f t="shared" ca="1" si="32"/>
        <v>x</v>
      </c>
      <c r="Y21" s="102" t="str">
        <f t="shared" ca="1" si="32"/>
        <v>x</v>
      </c>
      <c r="Z21" s="102" t="str">
        <f t="shared" ca="1" si="32"/>
        <v>x</v>
      </c>
      <c r="AA21" s="102" t="str">
        <f t="shared" ca="1" si="32"/>
        <v>x</v>
      </c>
      <c r="AB21" s="102" t="str">
        <f t="shared" ca="1" si="32"/>
        <v>x</v>
      </c>
      <c r="AC21" s="102" t="str">
        <f t="shared" ca="1" si="32"/>
        <v>x</v>
      </c>
      <c r="AD21" s="102" t="str">
        <f t="shared" ca="1" si="32"/>
        <v>x</v>
      </c>
      <c r="AE21" s="102" t="str">
        <f t="shared" ca="1" si="32"/>
        <v>x</v>
      </c>
      <c r="AF21" s="102" t="str">
        <f t="shared" ca="1" si="32"/>
        <v>x</v>
      </c>
      <c r="AG21" s="102" t="str">
        <f t="shared" ca="1" si="32"/>
        <v>x</v>
      </c>
      <c r="AH21" s="102" t="str">
        <f t="shared" ca="1" si="32"/>
        <v>x</v>
      </c>
      <c r="AI21" s="102" t="str">
        <f t="shared" ca="1" si="32"/>
        <v>x</v>
      </c>
      <c r="AJ21" s="102" t="str">
        <f t="shared" ca="1" si="32"/>
        <v>x</v>
      </c>
      <c r="AK21" s="102" t="str">
        <f t="shared" ca="1" si="32"/>
        <v>x</v>
      </c>
      <c r="AL21" s="102" t="str">
        <f t="shared" ca="1" si="32"/>
        <v>x</v>
      </c>
      <c r="AM21" s="102" t="str">
        <f t="shared" ca="1" si="32"/>
        <v>x</v>
      </c>
      <c r="AN21" s="102" t="str">
        <f t="shared" ca="1" si="32"/>
        <v>x</v>
      </c>
      <c r="AO21" s="102" t="str">
        <f t="shared" ca="1" si="32"/>
        <v>x</v>
      </c>
      <c r="AP21" s="102" t="str">
        <f t="shared" ca="1" si="32"/>
        <v>x</v>
      </c>
      <c r="AQ21" s="102" t="str">
        <f t="shared" ca="1" si="32"/>
        <v>x</v>
      </c>
      <c r="AR21" s="102" t="str">
        <f t="shared" ca="1" si="32"/>
        <v>x</v>
      </c>
      <c r="AS21" s="102" t="str">
        <f t="shared" ca="1" si="32"/>
        <v>x</v>
      </c>
      <c r="AT21" s="102" t="str">
        <f t="shared" ca="1" si="32"/>
        <v>x</v>
      </c>
      <c r="AU21" s="102" t="str">
        <f t="shared" ca="1" si="32"/>
        <v>x</v>
      </c>
      <c r="AV21" s="102" t="str">
        <f t="shared" ca="1" si="32"/>
        <v>x</v>
      </c>
      <c r="AW21" s="102" t="str">
        <f t="shared" ca="1" si="32"/>
        <v>x</v>
      </c>
      <c r="AX21" s="102" t="str">
        <f t="shared" ca="1" si="32"/>
        <v>x</v>
      </c>
      <c r="AY21" s="102" t="str">
        <f t="shared" ca="1" si="32"/>
        <v>x</v>
      </c>
      <c r="AZ21" s="102" t="str">
        <f t="shared" ca="1" si="32"/>
        <v>x</v>
      </c>
      <c r="BA21" s="102" t="str">
        <f t="shared" ca="1" si="32"/>
        <v>x</v>
      </c>
      <c r="BB21" s="102" t="str">
        <f t="shared" ca="1" si="32"/>
        <v>x</v>
      </c>
      <c r="BC21" s="102" t="str">
        <f t="shared" ca="1" si="32"/>
        <v>x</v>
      </c>
      <c r="BD21" s="102" t="str">
        <f t="shared" ca="1" si="32"/>
        <v>x</v>
      </c>
      <c r="BE21" s="102" t="str">
        <f t="shared" ca="1" si="32"/>
        <v>x</v>
      </c>
      <c r="BF21" s="102" t="str">
        <f t="shared" ca="1" si="32"/>
        <v>x</v>
      </c>
      <c r="BG21" s="102" t="str">
        <f t="shared" ca="1" si="32"/>
        <v>x</v>
      </c>
      <c r="BH21" s="102" t="str">
        <f t="shared" ca="1" si="32"/>
        <v>x</v>
      </c>
      <c r="BI21" s="102" t="str">
        <f t="shared" ca="1" si="32"/>
        <v>x</v>
      </c>
      <c r="BJ21" s="102" t="str">
        <f t="shared" ca="1" si="32"/>
        <v>x</v>
      </c>
      <c r="BK21" s="102" t="str">
        <f t="shared" ca="1" si="32"/>
        <v>x</v>
      </c>
      <c r="BL21" s="102" t="str">
        <f t="shared" ca="1" si="32"/>
        <v>x</v>
      </c>
      <c r="BM21" s="102" t="str">
        <f t="shared" ca="1" si="32"/>
        <v>x</v>
      </c>
      <c r="BN21" s="102" t="str">
        <f t="shared" ca="1" si="32"/>
        <v>x</v>
      </c>
      <c r="BO21" s="102" t="str">
        <f t="shared" ca="1" si="32"/>
        <v>t</v>
      </c>
      <c r="BP21" s="102" t="str">
        <f t="shared" ca="1" si="32"/>
        <v>x</v>
      </c>
      <c r="BQ21" s="102" t="str">
        <f t="shared" ca="1" si="32"/>
        <v>x</v>
      </c>
      <c r="BR21" s="102" t="str">
        <f t="shared" ca="1" si="32"/>
        <v>x</v>
      </c>
      <c r="BS21" s="102" t="str">
        <f t="shared" ca="1" si="32"/>
        <v>x</v>
      </c>
      <c r="BT21" s="102" t="str">
        <f t="shared" ca="1" si="32"/>
        <v>x</v>
      </c>
      <c r="BU21" s="102" t="str">
        <f t="shared" ca="1" si="32"/>
        <v>x</v>
      </c>
      <c r="BV21" s="102" t="str">
        <f t="shared" ca="1" si="32"/>
        <v>x</v>
      </c>
      <c r="BW21" s="102" t="str">
        <f t="shared" ca="1" si="32"/>
        <v>x</v>
      </c>
      <c r="BX21" s="102" t="str">
        <f t="shared" ca="1" si="32"/>
        <v>x</v>
      </c>
      <c r="BY21" s="102" t="str">
        <f t="shared" ca="1" si="32"/>
        <v>x</v>
      </c>
      <c r="BZ21" s="102" t="str">
        <f t="shared" ca="1" si="32"/>
        <v>x</v>
      </c>
      <c r="CA21" s="102" t="str">
        <f t="shared" ca="1" si="32"/>
        <v>x</v>
      </c>
      <c r="CB21" s="102" t="str">
        <f t="shared" ca="1" si="20"/>
        <v>x</v>
      </c>
      <c r="CC21" s="102" t="str">
        <f t="shared" ca="1" si="30"/>
        <v>x</v>
      </c>
      <c r="CD21" s="102" t="str">
        <f t="shared" ca="1" si="30"/>
        <v>x</v>
      </c>
      <c r="CE21" s="102" t="str">
        <f t="shared" ca="1" si="30"/>
        <v>x</v>
      </c>
      <c r="CF21" s="102" t="str">
        <f t="shared" ca="1" si="30"/>
        <v>x</v>
      </c>
      <c r="CG21" s="102" t="str">
        <f t="shared" ca="1" si="30"/>
        <v>x</v>
      </c>
      <c r="CH21" s="102" t="str">
        <f t="shared" ca="1" si="30"/>
        <v>x</v>
      </c>
      <c r="CI21" s="102" t="str">
        <f t="shared" ca="1" si="30"/>
        <v>x</v>
      </c>
      <c r="CJ21" s="119" t="str">
        <f t="shared" ca="1" si="30"/>
        <v>x</v>
      </c>
      <c r="CK21" s="119" t="str">
        <f t="shared" ca="1" si="30"/>
        <v>x</v>
      </c>
      <c r="CL21" s="119" t="str">
        <f t="shared" ca="1" si="30"/>
        <v>x</v>
      </c>
      <c r="CM21" s="119" t="str">
        <f t="shared" ca="1" si="30"/>
        <v>x</v>
      </c>
      <c r="CN21" s="119" t="str">
        <f t="shared" ca="1" si="30"/>
        <v>x</v>
      </c>
      <c r="CO21" s="120" t="str">
        <f t="shared" ca="1" si="30"/>
        <v/>
      </c>
      <c r="CP21" s="120" t="str">
        <f t="shared" ca="1" si="30"/>
        <v/>
      </c>
    </row>
    <row r="22" spans="1:94" ht="12.75" x14ac:dyDescent="0.2">
      <c r="A22" s="105" t="str">
        <f t="shared" ref="A22:A25" ca="1" si="33">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3.1</v>
      </c>
      <c r="B22" s="106" t="s">
        <v>134</v>
      </c>
      <c r="C22" s="121"/>
      <c r="D22" s="108">
        <f>$D$4</f>
        <v>43857</v>
      </c>
      <c r="E22" s="109">
        <f t="shared" ref="E22:E25" si="34">D22+F22-1</f>
        <v>43870</v>
      </c>
      <c r="F22" s="110">
        <v>14</v>
      </c>
      <c r="G22" s="111">
        <v>1</v>
      </c>
      <c r="H22" s="112">
        <f t="shared" si="4"/>
        <v>10</v>
      </c>
      <c r="I22" s="112">
        <f t="shared" ref="I22:I25" si="35">ROUNDDOWN(G22*F22,0)</f>
        <v>14</v>
      </c>
      <c r="J22" s="112">
        <f t="shared" ref="J22:J25" si="36">F22-I22</f>
        <v>0</v>
      </c>
      <c r="K22" s="104" t="str">
        <f t="shared" ref="K22:CA22" ca="1" si="37">IF(K$5=$D$5,"t",IF(AND(K$5&gt;=$D22,K$5&lt;$D22+$I22),"c",IF(AND(K$5&gt;=$D22,K$5&lt;=$D22+$F22-1),"x","")))</f>
        <v>c</v>
      </c>
      <c r="L22" s="104" t="str">
        <f t="shared" ca="1" si="37"/>
        <v>c</v>
      </c>
      <c r="M22" s="104" t="str">
        <f t="shared" ca="1" si="37"/>
        <v>c</v>
      </c>
      <c r="N22" s="104" t="str">
        <f t="shared" ca="1" si="37"/>
        <v>c</v>
      </c>
      <c r="O22" s="104" t="str">
        <f t="shared" ca="1" si="37"/>
        <v>c</v>
      </c>
      <c r="P22" s="104" t="str">
        <f t="shared" ca="1" si="37"/>
        <v>c</v>
      </c>
      <c r="Q22" s="104" t="str">
        <f t="shared" ca="1" si="37"/>
        <v>c</v>
      </c>
      <c r="R22" s="104" t="str">
        <f t="shared" ca="1" si="37"/>
        <v>c</v>
      </c>
      <c r="S22" s="104" t="str">
        <f t="shared" ca="1" si="37"/>
        <v>c</v>
      </c>
      <c r="T22" s="104" t="str">
        <f t="shared" ca="1" si="37"/>
        <v>c</v>
      </c>
      <c r="U22" s="104" t="str">
        <f t="shared" ca="1" si="37"/>
        <v>c</v>
      </c>
      <c r="V22" s="104" t="str">
        <f t="shared" ca="1" si="37"/>
        <v>c</v>
      </c>
      <c r="W22" s="104" t="str">
        <f t="shared" ca="1" si="37"/>
        <v>c</v>
      </c>
      <c r="X22" s="104" t="str">
        <f t="shared" ca="1" si="37"/>
        <v>c</v>
      </c>
      <c r="Y22" s="104" t="str">
        <f t="shared" ca="1" si="37"/>
        <v/>
      </c>
      <c r="Z22" s="104" t="str">
        <f t="shared" ca="1" si="37"/>
        <v/>
      </c>
      <c r="AA22" s="104" t="str">
        <f t="shared" ca="1" si="37"/>
        <v/>
      </c>
      <c r="AB22" s="104" t="str">
        <f t="shared" ca="1" si="37"/>
        <v/>
      </c>
      <c r="AC22" s="104" t="str">
        <f t="shared" ca="1" si="37"/>
        <v/>
      </c>
      <c r="AD22" s="104" t="str">
        <f t="shared" ca="1" si="37"/>
        <v/>
      </c>
      <c r="AE22" s="104" t="str">
        <f t="shared" ca="1" si="37"/>
        <v/>
      </c>
      <c r="AF22" s="104" t="str">
        <f t="shared" ca="1" si="37"/>
        <v/>
      </c>
      <c r="AG22" s="104" t="str">
        <f t="shared" ca="1" si="37"/>
        <v/>
      </c>
      <c r="AH22" s="104" t="str">
        <f t="shared" ca="1" si="37"/>
        <v/>
      </c>
      <c r="AI22" s="104" t="str">
        <f t="shared" ca="1" si="37"/>
        <v/>
      </c>
      <c r="AJ22" s="104" t="str">
        <f t="shared" ca="1" si="37"/>
        <v/>
      </c>
      <c r="AK22" s="104" t="str">
        <f t="shared" ca="1" si="37"/>
        <v/>
      </c>
      <c r="AL22" s="104" t="str">
        <f t="shared" ca="1" si="37"/>
        <v/>
      </c>
      <c r="AM22" s="104" t="str">
        <f t="shared" ca="1" si="37"/>
        <v/>
      </c>
      <c r="AN22" s="104" t="str">
        <f t="shared" ca="1" si="37"/>
        <v/>
      </c>
      <c r="AO22" s="104" t="str">
        <f t="shared" ca="1" si="37"/>
        <v/>
      </c>
      <c r="AP22" s="104" t="str">
        <f t="shared" ca="1" si="37"/>
        <v/>
      </c>
      <c r="AQ22" s="104" t="str">
        <f t="shared" ca="1" si="37"/>
        <v/>
      </c>
      <c r="AR22" s="104" t="str">
        <f t="shared" ca="1" si="37"/>
        <v/>
      </c>
      <c r="AS22" s="104" t="str">
        <f t="shared" ca="1" si="37"/>
        <v/>
      </c>
      <c r="AT22" s="104" t="str">
        <f t="shared" ca="1" si="37"/>
        <v/>
      </c>
      <c r="AU22" s="104" t="str">
        <f t="shared" ca="1" si="37"/>
        <v/>
      </c>
      <c r="AV22" s="104" t="str">
        <f t="shared" ca="1" si="37"/>
        <v/>
      </c>
      <c r="AW22" s="104" t="str">
        <f t="shared" ca="1" si="37"/>
        <v/>
      </c>
      <c r="AX22" s="104" t="str">
        <f t="shared" ca="1" si="37"/>
        <v/>
      </c>
      <c r="AY22" s="104" t="str">
        <f t="shared" ca="1" si="37"/>
        <v/>
      </c>
      <c r="AZ22" s="104" t="str">
        <f t="shared" ca="1" si="37"/>
        <v/>
      </c>
      <c r="BA22" s="104" t="str">
        <f t="shared" ca="1" si="37"/>
        <v/>
      </c>
      <c r="BB22" s="104" t="str">
        <f t="shared" ca="1" si="37"/>
        <v/>
      </c>
      <c r="BC22" s="104" t="str">
        <f t="shared" ca="1" si="37"/>
        <v/>
      </c>
      <c r="BD22" s="104" t="str">
        <f t="shared" ca="1" si="37"/>
        <v/>
      </c>
      <c r="BE22" s="104" t="str">
        <f t="shared" ca="1" si="37"/>
        <v/>
      </c>
      <c r="BF22" s="104" t="str">
        <f t="shared" ca="1" si="37"/>
        <v/>
      </c>
      <c r="BG22" s="104" t="str">
        <f t="shared" ca="1" si="37"/>
        <v/>
      </c>
      <c r="BH22" s="104" t="str">
        <f t="shared" ca="1" si="37"/>
        <v/>
      </c>
      <c r="BI22" s="104" t="str">
        <f t="shared" ca="1" si="37"/>
        <v/>
      </c>
      <c r="BJ22" s="104" t="str">
        <f t="shared" ca="1" si="37"/>
        <v/>
      </c>
      <c r="BK22" s="104" t="str">
        <f t="shared" ca="1" si="37"/>
        <v/>
      </c>
      <c r="BL22" s="104" t="str">
        <f t="shared" ca="1" si="37"/>
        <v/>
      </c>
      <c r="BM22" s="104" t="str">
        <f t="shared" ca="1" si="37"/>
        <v/>
      </c>
      <c r="BN22" s="104" t="str">
        <f t="shared" ca="1" si="37"/>
        <v/>
      </c>
      <c r="BO22" s="104" t="str">
        <f t="shared" ca="1" si="37"/>
        <v>t</v>
      </c>
      <c r="BP22" s="104" t="str">
        <f t="shared" ca="1" si="37"/>
        <v/>
      </c>
      <c r="BQ22" s="104" t="str">
        <f t="shared" ca="1" si="37"/>
        <v/>
      </c>
      <c r="BR22" s="104" t="str">
        <f t="shared" ca="1" si="37"/>
        <v/>
      </c>
      <c r="BS22" s="104" t="str">
        <f t="shared" ca="1" si="37"/>
        <v/>
      </c>
      <c r="BT22" s="104" t="str">
        <f t="shared" ca="1" si="37"/>
        <v/>
      </c>
      <c r="BU22" s="104" t="str">
        <f t="shared" ca="1" si="37"/>
        <v/>
      </c>
      <c r="BV22" s="104" t="str">
        <f t="shared" ca="1" si="37"/>
        <v/>
      </c>
      <c r="BW22" s="104" t="str">
        <f t="shared" ca="1" si="37"/>
        <v/>
      </c>
      <c r="BX22" s="104" t="str">
        <f t="shared" ca="1" si="37"/>
        <v/>
      </c>
      <c r="BY22" s="104" t="str">
        <f t="shared" ca="1" si="37"/>
        <v/>
      </c>
      <c r="BZ22" s="104" t="str">
        <f t="shared" ca="1" si="37"/>
        <v/>
      </c>
      <c r="CA22" s="104" t="str">
        <f t="shared" ca="1" si="37"/>
        <v/>
      </c>
      <c r="CB22" s="104" t="str">
        <f t="shared" ca="1" si="20"/>
        <v/>
      </c>
      <c r="CC22" s="104" t="str">
        <f t="shared" ca="1" si="30"/>
        <v/>
      </c>
      <c r="CD22" s="104" t="str">
        <f t="shared" ca="1" si="30"/>
        <v/>
      </c>
      <c r="CE22" s="104" t="str">
        <f t="shared" ca="1" si="30"/>
        <v/>
      </c>
      <c r="CF22" s="104" t="str">
        <f t="shared" ca="1" si="30"/>
        <v/>
      </c>
      <c r="CG22" s="104" t="str">
        <f t="shared" ca="1" si="30"/>
        <v/>
      </c>
      <c r="CH22" s="104" t="str">
        <f t="shared" ca="1" si="30"/>
        <v/>
      </c>
      <c r="CI22" s="104" t="str">
        <f t="shared" ca="1" si="30"/>
        <v/>
      </c>
      <c r="CJ22" s="104" t="str">
        <f t="shared" ca="1" si="30"/>
        <v/>
      </c>
      <c r="CK22" s="104" t="str">
        <f t="shared" ca="1" si="30"/>
        <v/>
      </c>
      <c r="CL22" s="104" t="str">
        <f t="shared" ca="1" si="30"/>
        <v/>
      </c>
      <c r="CM22" s="104" t="str">
        <f t="shared" ca="1" si="30"/>
        <v/>
      </c>
      <c r="CN22" s="104" t="str">
        <f t="shared" ca="1" si="30"/>
        <v/>
      </c>
      <c r="CO22" s="104" t="str">
        <f t="shared" ca="1" si="30"/>
        <v/>
      </c>
      <c r="CP22" s="104" t="str">
        <f t="shared" ca="1" si="30"/>
        <v/>
      </c>
    </row>
    <row r="23" spans="1:94" ht="12.75" x14ac:dyDescent="0.2">
      <c r="A23" s="105" t="str">
        <f t="shared" ca="1" si="33"/>
        <v>3.2</v>
      </c>
      <c r="B23" s="106" t="s">
        <v>135</v>
      </c>
      <c r="C23" s="121"/>
      <c r="D23" s="108">
        <f t="shared" ref="D23:D25" si="38">WORKDAY.INTL(E22,1,"0000001")</f>
        <v>43871</v>
      </c>
      <c r="E23" s="109">
        <f t="shared" si="34"/>
        <v>43891</v>
      </c>
      <c r="F23" s="110">
        <v>21</v>
      </c>
      <c r="G23" s="111">
        <v>0.8</v>
      </c>
      <c r="H23" s="112">
        <f t="shared" si="4"/>
        <v>15</v>
      </c>
      <c r="I23" s="112">
        <f t="shared" si="35"/>
        <v>16</v>
      </c>
      <c r="J23" s="112">
        <f t="shared" si="36"/>
        <v>5</v>
      </c>
      <c r="K23" s="104" t="str">
        <f t="shared" ref="K23:CA23" ca="1" si="39">IF(K$5=$D$5,"t",IF(AND(K$5&gt;=$D23,K$5&lt;$D23+$I23),"c",IF(AND(K$5&gt;=$D23,K$5&lt;=$D23+$F23-1),"x","")))</f>
        <v/>
      </c>
      <c r="L23" s="104" t="str">
        <f t="shared" ca="1" si="39"/>
        <v/>
      </c>
      <c r="M23" s="104" t="str">
        <f t="shared" ca="1" si="39"/>
        <v/>
      </c>
      <c r="N23" s="104" t="str">
        <f t="shared" ca="1" si="39"/>
        <v/>
      </c>
      <c r="O23" s="104" t="str">
        <f t="shared" ca="1" si="39"/>
        <v/>
      </c>
      <c r="P23" s="104" t="str">
        <f t="shared" ca="1" si="39"/>
        <v/>
      </c>
      <c r="Q23" s="104" t="str">
        <f t="shared" ca="1" si="39"/>
        <v/>
      </c>
      <c r="R23" s="104" t="str">
        <f t="shared" ca="1" si="39"/>
        <v/>
      </c>
      <c r="S23" s="104" t="str">
        <f t="shared" ca="1" si="39"/>
        <v/>
      </c>
      <c r="T23" s="104" t="str">
        <f t="shared" ca="1" si="39"/>
        <v/>
      </c>
      <c r="U23" s="104" t="str">
        <f t="shared" ca="1" si="39"/>
        <v/>
      </c>
      <c r="V23" s="104" t="str">
        <f t="shared" ca="1" si="39"/>
        <v/>
      </c>
      <c r="W23" s="104" t="str">
        <f t="shared" ca="1" si="39"/>
        <v/>
      </c>
      <c r="X23" s="104" t="str">
        <f t="shared" ca="1" si="39"/>
        <v/>
      </c>
      <c r="Y23" s="104" t="str">
        <f t="shared" ca="1" si="39"/>
        <v>c</v>
      </c>
      <c r="Z23" s="104" t="str">
        <f t="shared" ca="1" si="39"/>
        <v>c</v>
      </c>
      <c r="AA23" s="104" t="str">
        <f t="shared" ca="1" si="39"/>
        <v>c</v>
      </c>
      <c r="AB23" s="104" t="str">
        <f t="shared" ca="1" si="39"/>
        <v>c</v>
      </c>
      <c r="AC23" s="104" t="str">
        <f t="shared" ca="1" si="39"/>
        <v>c</v>
      </c>
      <c r="AD23" s="104" t="str">
        <f t="shared" ca="1" si="39"/>
        <v>c</v>
      </c>
      <c r="AE23" s="104" t="str">
        <f t="shared" ca="1" si="39"/>
        <v>c</v>
      </c>
      <c r="AF23" s="104" t="str">
        <f t="shared" ca="1" si="39"/>
        <v>c</v>
      </c>
      <c r="AG23" s="104" t="str">
        <f t="shared" ca="1" si="39"/>
        <v>c</v>
      </c>
      <c r="AH23" s="104" t="str">
        <f t="shared" ca="1" si="39"/>
        <v>c</v>
      </c>
      <c r="AI23" s="104" t="str">
        <f t="shared" ca="1" si="39"/>
        <v>c</v>
      </c>
      <c r="AJ23" s="104" t="str">
        <f t="shared" ca="1" si="39"/>
        <v>c</v>
      </c>
      <c r="AK23" s="104" t="str">
        <f t="shared" ca="1" si="39"/>
        <v>c</v>
      </c>
      <c r="AL23" s="104" t="str">
        <f t="shared" ca="1" si="39"/>
        <v>c</v>
      </c>
      <c r="AM23" s="104" t="str">
        <f t="shared" ca="1" si="39"/>
        <v>c</v>
      </c>
      <c r="AN23" s="104" t="str">
        <f t="shared" ca="1" si="39"/>
        <v>c</v>
      </c>
      <c r="AO23" s="104" t="str">
        <f t="shared" ca="1" si="39"/>
        <v>x</v>
      </c>
      <c r="AP23" s="104" t="str">
        <f t="shared" ca="1" si="39"/>
        <v>x</v>
      </c>
      <c r="AQ23" s="104" t="str">
        <f t="shared" ca="1" si="39"/>
        <v>x</v>
      </c>
      <c r="AR23" s="104" t="str">
        <f t="shared" ca="1" si="39"/>
        <v>x</v>
      </c>
      <c r="AS23" s="104" t="str">
        <f t="shared" ca="1" si="39"/>
        <v>x</v>
      </c>
      <c r="AT23" s="104" t="str">
        <f t="shared" ca="1" si="39"/>
        <v/>
      </c>
      <c r="AU23" s="104" t="str">
        <f t="shared" ca="1" si="39"/>
        <v/>
      </c>
      <c r="AV23" s="104" t="str">
        <f t="shared" ca="1" si="39"/>
        <v/>
      </c>
      <c r="AW23" s="104" t="str">
        <f t="shared" ca="1" si="39"/>
        <v/>
      </c>
      <c r="AX23" s="104" t="str">
        <f t="shared" ca="1" si="39"/>
        <v/>
      </c>
      <c r="AY23" s="104" t="str">
        <f t="shared" ca="1" si="39"/>
        <v/>
      </c>
      <c r="AZ23" s="104" t="str">
        <f t="shared" ca="1" si="39"/>
        <v/>
      </c>
      <c r="BA23" s="104" t="str">
        <f t="shared" ca="1" si="39"/>
        <v/>
      </c>
      <c r="BB23" s="104" t="str">
        <f t="shared" ca="1" si="39"/>
        <v/>
      </c>
      <c r="BC23" s="104" t="str">
        <f t="shared" ca="1" si="39"/>
        <v/>
      </c>
      <c r="BD23" s="104" t="str">
        <f t="shared" ca="1" si="39"/>
        <v/>
      </c>
      <c r="BE23" s="104" t="str">
        <f t="shared" ca="1" si="39"/>
        <v/>
      </c>
      <c r="BF23" s="104" t="str">
        <f t="shared" ca="1" si="39"/>
        <v/>
      </c>
      <c r="BG23" s="104" t="str">
        <f t="shared" ca="1" si="39"/>
        <v/>
      </c>
      <c r="BH23" s="104" t="str">
        <f t="shared" ca="1" si="39"/>
        <v/>
      </c>
      <c r="BI23" s="104" t="str">
        <f t="shared" ca="1" si="39"/>
        <v/>
      </c>
      <c r="BJ23" s="104" t="str">
        <f t="shared" ca="1" si="39"/>
        <v/>
      </c>
      <c r="BK23" s="104" t="str">
        <f t="shared" ca="1" si="39"/>
        <v/>
      </c>
      <c r="BL23" s="104" t="str">
        <f t="shared" ca="1" si="39"/>
        <v/>
      </c>
      <c r="BM23" s="104" t="str">
        <f t="shared" ca="1" si="39"/>
        <v/>
      </c>
      <c r="BN23" s="104" t="str">
        <f t="shared" ca="1" si="39"/>
        <v/>
      </c>
      <c r="BO23" s="104" t="str">
        <f t="shared" ca="1" si="39"/>
        <v>t</v>
      </c>
      <c r="BP23" s="104" t="str">
        <f t="shared" ca="1" si="39"/>
        <v/>
      </c>
      <c r="BQ23" s="104" t="str">
        <f t="shared" ca="1" si="39"/>
        <v/>
      </c>
      <c r="BR23" s="104" t="str">
        <f t="shared" ca="1" si="39"/>
        <v/>
      </c>
      <c r="BS23" s="104" t="str">
        <f t="shared" ca="1" si="39"/>
        <v/>
      </c>
      <c r="BT23" s="104" t="str">
        <f t="shared" ca="1" si="39"/>
        <v/>
      </c>
      <c r="BU23" s="104" t="str">
        <f t="shared" ca="1" si="39"/>
        <v/>
      </c>
      <c r="BV23" s="104" t="str">
        <f t="shared" ca="1" si="39"/>
        <v/>
      </c>
      <c r="BW23" s="104" t="str">
        <f t="shared" ca="1" si="39"/>
        <v/>
      </c>
      <c r="BX23" s="104" t="str">
        <f t="shared" ca="1" si="39"/>
        <v/>
      </c>
      <c r="BY23" s="104" t="str">
        <f t="shared" ca="1" si="39"/>
        <v/>
      </c>
      <c r="BZ23" s="104" t="str">
        <f t="shared" ca="1" si="39"/>
        <v/>
      </c>
      <c r="CA23" s="104" t="str">
        <f t="shared" ca="1" si="39"/>
        <v/>
      </c>
      <c r="CB23" s="104" t="str">
        <f t="shared" ca="1" si="20"/>
        <v/>
      </c>
      <c r="CC23" s="104" t="str">
        <f t="shared" ca="1" si="30"/>
        <v/>
      </c>
      <c r="CD23" s="104" t="str">
        <f t="shared" ca="1" si="30"/>
        <v/>
      </c>
      <c r="CE23" s="104" t="str">
        <f t="shared" ca="1" si="30"/>
        <v/>
      </c>
      <c r="CF23" s="104" t="str">
        <f t="shared" ca="1" si="30"/>
        <v/>
      </c>
      <c r="CG23" s="104" t="str">
        <f t="shared" ca="1" si="30"/>
        <v/>
      </c>
      <c r="CH23" s="104" t="str">
        <f t="shared" ca="1" si="30"/>
        <v/>
      </c>
      <c r="CI23" s="104" t="str">
        <f t="shared" ca="1" si="30"/>
        <v/>
      </c>
      <c r="CJ23" s="104" t="str">
        <f t="shared" ca="1" si="30"/>
        <v/>
      </c>
      <c r="CK23" s="104" t="str">
        <f t="shared" ca="1" si="30"/>
        <v/>
      </c>
      <c r="CL23" s="104" t="str">
        <f t="shared" ca="1" si="30"/>
        <v/>
      </c>
      <c r="CM23" s="104" t="str">
        <f t="shared" ca="1" si="30"/>
        <v/>
      </c>
      <c r="CN23" s="104" t="str">
        <f t="shared" ca="1" si="30"/>
        <v/>
      </c>
      <c r="CO23" s="104" t="str">
        <f t="shared" ca="1" si="30"/>
        <v/>
      </c>
      <c r="CP23" s="104" t="str">
        <f t="shared" ca="1" si="30"/>
        <v/>
      </c>
    </row>
    <row r="24" spans="1:94" ht="12.75" x14ac:dyDescent="0.2">
      <c r="A24" s="105" t="str">
        <f t="shared" ca="1" si="33"/>
        <v>3.3</v>
      </c>
      <c r="B24" s="106" t="s">
        <v>136</v>
      </c>
      <c r="C24" s="121"/>
      <c r="D24" s="108">
        <f t="shared" si="38"/>
        <v>43892</v>
      </c>
      <c r="E24" s="109">
        <f t="shared" si="34"/>
        <v>43912</v>
      </c>
      <c r="F24" s="110">
        <v>21</v>
      </c>
      <c r="G24" s="111">
        <v>1</v>
      </c>
      <c r="H24" s="112">
        <f t="shared" si="4"/>
        <v>15</v>
      </c>
      <c r="I24" s="112">
        <f t="shared" si="35"/>
        <v>21</v>
      </c>
      <c r="J24" s="112">
        <f t="shared" si="36"/>
        <v>0</v>
      </c>
      <c r="K24" s="104" t="str">
        <f t="shared" ref="K24:CA24" ca="1" si="40">IF(K$5=$D$5,"t",IF(AND(K$5&gt;=$D24,K$5&lt;$D24+$I24),"c",IF(AND(K$5&gt;=$D24,K$5&lt;=$D24+$F24-1),"x","")))</f>
        <v/>
      </c>
      <c r="L24" s="104" t="str">
        <f t="shared" ca="1" si="40"/>
        <v/>
      </c>
      <c r="M24" s="104" t="str">
        <f t="shared" ca="1" si="40"/>
        <v/>
      </c>
      <c r="N24" s="104" t="str">
        <f t="shared" ca="1" si="40"/>
        <v/>
      </c>
      <c r="O24" s="104" t="str">
        <f t="shared" ca="1" si="40"/>
        <v/>
      </c>
      <c r="P24" s="104" t="str">
        <f t="shared" ca="1" si="40"/>
        <v/>
      </c>
      <c r="Q24" s="104" t="str">
        <f t="shared" ca="1" si="40"/>
        <v/>
      </c>
      <c r="R24" s="104" t="str">
        <f t="shared" ca="1" si="40"/>
        <v/>
      </c>
      <c r="S24" s="104" t="str">
        <f t="shared" ca="1" si="40"/>
        <v/>
      </c>
      <c r="T24" s="104" t="str">
        <f t="shared" ca="1" si="40"/>
        <v/>
      </c>
      <c r="U24" s="104" t="str">
        <f t="shared" ca="1" si="40"/>
        <v/>
      </c>
      <c r="V24" s="104" t="str">
        <f t="shared" ca="1" si="40"/>
        <v/>
      </c>
      <c r="W24" s="104" t="str">
        <f t="shared" ca="1" si="40"/>
        <v/>
      </c>
      <c r="X24" s="104" t="str">
        <f t="shared" ca="1" si="40"/>
        <v/>
      </c>
      <c r="Y24" s="104" t="str">
        <f t="shared" ca="1" si="40"/>
        <v/>
      </c>
      <c r="Z24" s="104" t="str">
        <f t="shared" ca="1" si="40"/>
        <v/>
      </c>
      <c r="AA24" s="104" t="str">
        <f t="shared" ca="1" si="40"/>
        <v/>
      </c>
      <c r="AB24" s="104" t="str">
        <f t="shared" ca="1" si="40"/>
        <v/>
      </c>
      <c r="AC24" s="104" t="str">
        <f t="shared" ca="1" si="40"/>
        <v/>
      </c>
      <c r="AD24" s="104" t="str">
        <f t="shared" ca="1" si="40"/>
        <v/>
      </c>
      <c r="AE24" s="104" t="str">
        <f t="shared" ca="1" si="40"/>
        <v/>
      </c>
      <c r="AF24" s="104" t="str">
        <f t="shared" ca="1" si="40"/>
        <v/>
      </c>
      <c r="AG24" s="104" t="str">
        <f t="shared" ca="1" si="40"/>
        <v/>
      </c>
      <c r="AH24" s="104" t="str">
        <f t="shared" ca="1" si="40"/>
        <v/>
      </c>
      <c r="AI24" s="104" t="str">
        <f t="shared" ca="1" si="40"/>
        <v/>
      </c>
      <c r="AJ24" s="104" t="str">
        <f t="shared" ca="1" si="40"/>
        <v/>
      </c>
      <c r="AK24" s="104" t="str">
        <f t="shared" ca="1" si="40"/>
        <v/>
      </c>
      <c r="AL24" s="104" t="str">
        <f t="shared" ca="1" si="40"/>
        <v/>
      </c>
      <c r="AM24" s="104" t="str">
        <f t="shared" ca="1" si="40"/>
        <v/>
      </c>
      <c r="AN24" s="104" t="str">
        <f t="shared" ca="1" si="40"/>
        <v/>
      </c>
      <c r="AO24" s="104" t="str">
        <f t="shared" ca="1" si="40"/>
        <v/>
      </c>
      <c r="AP24" s="104" t="str">
        <f t="shared" ca="1" si="40"/>
        <v/>
      </c>
      <c r="AQ24" s="104" t="str">
        <f t="shared" ca="1" si="40"/>
        <v/>
      </c>
      <c r="AR24" s="104" t="str">
        <f t="shared" ca="1" si="40"/>
        <v/>
      </c>
      <c r="AS24" s="104" t="str">
        <f t="shared" ca="1" si="40"/>
        <v/>
      </c>
      <c r="AT24" s="104" t="str">
        <f t="shared" ca="1" si="40"/>
        <v>c</v>
      </c>
      <c r="AU24" s="104" t="str">
        <f t="shared" ca="1" si="40"/>
        <v>c</v>
      </c>
      <c r="AV24" s="104" t="str">
        <f t="shared" ca="1" si="40"/>
        <v>c</v>
      </c>
      <c r="AW24" s="104" t="str">
        <f t="shared" ca="1" si="40"/>
        <v>c</v>
      </c>
      <c r="AX24" s="104" t="str">
        <f t="shared" ca="1" si="40"/>
        <v>c</v>
      </c>
      <c r="AY24" s="104" t="str">
        <f t="shared" ca="1" si="40"/>
        <v>c</v>
      </c>
      <c r="AZ24" s="104" t="str">
        <f t="shared" ca="1" si="40"/>
        <v>c</v>
      </c>
      <c r="BA24" s="104" t="str">
        <f t="shared" ca="1" si="40"/>
        <v>c</v>
      </c>
      <c r="BB24" s="104" t="str">
        <f t="shared" ca="1" si="40"/>
        <v>c</v>
      </c>
      <c r="BC24" s="104" t="str">
        <f t="shared" ca="1" si="40"/>
        <v>c</v>
      </c>
      <c r="BD24" s="104" t="str">
        <f t="shared" ca="1" si="40"/>
        <v>c</v>
      </c>
      <c r="BE24" s="104" t="str">
        <f t="shared" ca="1" si="40"/>
        <v>c</v>
      </c>
      <c r="BF24" s="104" t="str">
        <f t="shared" ca="1" si="40"/>
        <v>c</v>
      </c>
      <c r="BG24" s="104" t="str">
        <f t="shared" ca="1" si="40"/>
        <v>c</v>
      </c>
      <c r="BH24" s="104" t="str">
        <f t="shared" ca="1" si="40"/>
        <v>c</v>
      </c>
      <c r="BI24" s="104" t="str">
        <f t="shared" ca="1" si="40"/>
        <v>c</v>
      </c>
      <c r="BJ24" s="104" t="str">
        <f t="shared" ca="1" si="40"/>
        <v>c</v>
      </c>
      <c r="BK24" s="104" t="str">
        <f t="shared" ca="1" si="40"/>
        <v>c</v>
      </c>
      <c r="BL24" s="104" t="str">
        <f t="shared" ca="1" si="40"/>
        <v>c</v>
      </c>
      <c r="BM24" s="104" t="str">
        <f t="shared" ca="1" si="40"/>
        <v>c</v>
      </c>
      <c r="BN24" s="104" t="str">
        <f t="shared" ca="1" si="40"/>
        <v>c</v>
      </c>
      <c r="BO24" s="104" t="str">
        <f t="shared" ca="1" si="40"/>
        <v>t</v>
      </c>
      <c r="BP24" s="104" t="str">
        <f t="shared" ca="1" si="40"/>
        <v/>
      </c>
      <c r="BQ24" s="104" t="str">
        <f t="shared" ca="1" si="40"/>
        <v/>
      </c>
      <c r="BR24" s="104" t="str">
        <f t="shared" ca="1" si="40"/>
        <v/>
      </c>
      <c r="BS24" s="104" t="str">
        <f t="shared" ca="1" si="40"/>
        <v/>
      </c>
      <c r="BT24" s="104" t="str">
        <f t="shared" ca="1" si="40"/>
        <v/>
      </c>
      <c r="BU24" s="104" t="str">
        <f t="shared" ca="1" si="40"/>
        <v/>
      </c>
      <c r="BV24" s="104" t="str">
        <f t="shared" ca="1" si="40"/>
        <v/>
      </c>
      <c r="BW24" s="104" t="str">
        <f t="shared" ca="1" si="40"/>
        <v/>
      </c>
      <c r="BX24" s="104" t="str">
        <f t="shared" ca="1" si="40"/>
        <v/>
      </c>
      <c r="BY24" s="104" t="str">
        <f t="shared" ca="1" si="40"/>
        <v/>
      </c>
      <c r="BZ24" s="104" t="str">
        <f t="shared" ca="1" si="40"/>
        <v/>
      </c>
      <c r="CA24" s="104" t="str">
        <f t="shared" ca="1" si="40"/>
        <v/>
      </c>
      <c r="CB24" s="104" t="str">
        <f t="shared" ca="1" si="20"/>
        <v/>
      </c>
      <c r="CC24" s="104" t="str">
        <f t="shared" ca="1" si="30"/>
        <v/>
      </c>
      <c r="CD24" s="104" t="str">
        <f t="shared" ca="1" si="30"/>
        <v/>
      </c>
      <c r="CE24" s="104" t="str">
        <f t="shared" ca="1" si="30"/>
        <v/>
      </c>
      <c r="CF24" s="104" t="str">
        <f t="shared" ca="1" si="30"/>
        <v/>
      </c>
      <c r="CG24" s="104" t="str">
        <f t="shared" ca="1" si="30"/>
        <v/>
      </c>
      <c r="CH24" s="104" t="str">
        <f t="shared" ca="1" si="30"/>
        <v/>
      </c>
      <c r="CI24" s="104" t="str">
        <f t="shared" ca="1" si="30"/>
        <v/>
      </c>
      <c r="CJ24" s="104" t="str">
        <f t="shared" ca="1" si="30"/>
        <v/>
      </c>
      <c r="CK24" s="104" t="str">
        <f t="shared" ca="1" si="30"/>
        <v/>
      </c>
      <c r="CL24" s="104" t="str">
        <f t="shared" ca="1" si="30"/>
        <v/>
      </c>
      <c r="CM24" s="104" t="str">
        <f t="shared" ca="1" si="30"/>
        <v/>
      </c>
      <c r="CN24" s="104" t="str">
        <f t="shared" ca="1" si="30"/>
        <v/>
      </c>
      <c r="CO24" s="104" t="str">
        <f t="shared" ca="1" si="30"/>
        <v/>
      </c>
      <c r="CP24" s="104" t="str">
        <f t="shared" ca="1" si="30"/>
        <v/>
      </c>
    </row>
    <row r="25" spans="1:94" ht="12.75" x14ac:dyDescent="0.2">
      <c r="A25" s="105" t="str">
        <f t="shared" ca="1" si="33"/>
        <v>3.4</v>
      </c>
      <c r="B25" s="106" t="s">
        <v>126</v>
      </c>
      <c r="C25" s="121"/>
      <c r="D25" s="108">
        <f t="shared" si="38"/>
        <v>43913</v>
      </c>
      <c r="E25" s="109">
        <f t="shared" si="34"/>
        <v>43938</v>
      </c>
      <c r="F25" s="110">
        <v>26</v>
      </c>
      <c r="G25" s="111">
        <v>0</v>
      </c>
      <c r="H25" s="112">
        <f t="shared" si="4"/>
        <v>20</v>
      </c>
      <c r="I25" s="112">
        <f t="shared" si="35"/>
        <v>0</v>
      </c>
      <c r="J25" s="112">
        <f t="shared" si="36"/>
        <v>26</v>
      </c>
      <c r="K25" s="104" t="str">
        <f t="shared" ref="K25:CA25" ca="1" si="41">IF(K$5=$D$5,"t",IF(AND(K$5&gt;=$D25,K$5&lt;$D25+$I25),"c",IF(AND(K$5&gt;=$D25,K$5&lt;=$D25+$F25-1),"x","")))</f>
        <v/>
      </c>
      <c r="L25" s="104" t="str">
        <f t="shared" ca="1" si="41"/>
        <v/>
      </c>
      <c r="M25" s="104" t="str">
        <f t="shared" ca="1" si="41"/>
        <v/>
      </c>
      <c r="N25" s="104" t="str">
        <f t="shared" ca="1" si="41"/>
        <v/>
      </c>
      <c r="O25" s="104" t="str">
        <f t="shared" ca="1" si="41"/>
        <v/>
      </c>
      <c r="P25" s="104" t="str">
        <f t="shared" ca="1" si="41"/>
        <v/>
      </c>
      <c r="Q25" s="104" t="str">
        <f t="shared" ca="1" si="41"/>
        <v/>
      </c>
      <c r="R25" s="104" t="str">
        <f t="shared" ca="1" si="41"/>
        <v/>
      </c>
      <c r="S25" s="104" t="str">
        <f t="shared" ca="1" si="41"/>
        <v/>
      </c>
      <c r="T25" s="104" t="str">
        <f t="shared" ca="1" si="41"/>
        <v/>
      </c>
      <c r="U25" s="104" t="str">
        <f t="shared" ca="1" si="41"/>
        <v/>
      </c>
      <c r="V25" s="104" t="str">
        <f t="shared" ca="1" si="41"/>
        <v/>
      </c>
      <c r="W25" s="104" t="str">
        <f t="shared" ca="1" si="41"/>
        <v/>
      </c>
      <c r="X25" s="104" t="str">
        <f t="shared" ca="1" si="41"/>
        <v/>
      </c>
      <c r="Y25" s="104" t="str">
        <f t="shared" ca="1" si="41"/>
        <v/>
      </c>
      <c r="Z25" s="104" t="str">
        <f t="shared" ca="1" si="41"/>
        <v/>
      </c>
      <c r="AA25" s="104" t="str">
        <f t="shared" ca="1" si="41"/>
        <v/>
      </c>
      <c r="AB25" s="104" t="str">
        <f t="shared" ca="1" si="41"/>
        <v/>
      </c>
      <c r="AC25" s="104" t="str">
        <f t="shared" ca="1" si="41"/>
        <v/>
      </c>
      <c r="AD25" s="104" t="str">
        <f t="shared" ca="1" si="41"/>
        <v/>
      </c>
      <c r="AE25" s="104" t="str">
        <f t="shared" ca="1" si="41"/>
        <v/>
      </c>
      <c r="AF25" s="104" t="str">
        <f t="shared" ca="1" si="41"/>
        <v/>
      </c>
      <c r="AG25" s="104" t="str">
        <f t="shared" ca="1" si="41"/>
        <v/>
      </c>
      <c r="AH25" s="104" t="str">
        <f t="shared" ca="1" si="41"/>
        <v/>
      </c>
      <c r="AI25" s="104" t="str">
        <f t="shared" ca="1" si="41"/>
        <v/>
      </c>
      <c r="AJ25" s="104" t="str">
        <f t="shared" ca="1" si="41"/>
        <v/>
      </c>
      <c r="AK25" s="104" t="str">
        <f t="shared" ca="1" si="41"/>
        <v/>
      </c>
      <c r="AL25" s="104" t="str">
        <f t="shared" ca="1" si="41"/>
        <v/>
      </c>
      <c r="AM25" s="104" t="str">
        <f t="shared" ca="1" si="41"/>
        <v/>
      </c>
      <c r="AN25" s="104" t="str">
        <f t="shared" ca="1" si="41"/>
        <v/>
      </c>
      <c r="AO25" s="104" t="str">
        <f t="shared" ca="1" si="41"/>
        <v/>
      </c>
      <c r="AP25" s="104" t="str">
        <f t="shared" ca="1" si="41"/>
        <v/>
      </c>
      <c r="AQ25" s="104" t="str">
        <f t="shared" ca="1" si="41"/>
        <v/>
      </c>
      <c r="AR25" s="104" t="str">
        <f t="shared" ca="1" si="41"/>
        <v/>
      </c>
      <c r="AS25" s="104" t="str">
        <f t="shared" ca="1" si="41"/>
        <v/>
      </c>
      <c r="AT25" s="104" t="str">
        <f t="shared" ca="1" si="41"/>
        <v/>
      </c>
      <c r="AU25" s="104" t="str">
        <f t="shared" ca="1" si="41"/>
        <v/>
      </c>
      <c r="AV25" s="104" t="str">
        <f t="shared" ca="1" si="41"/>
        <v/>
      </c>
      <c r="AW25" s="104" t="str">
        <f t="shared" ca="1" si="41"/>
        <v/>
      </c>
      <c r="AX25" s="104" t="str">
        <f t="shared" ca="1" si="41"/>
        <v/>
      </c>
      <c r="AY25" s="104" t="str">
        <f t="shared" ca="1" si="41"/>
        <v/>
      </c>
      <c r="AZ25" s="104" t="str">
        <f t="shared" ca="1" si="41"/>
        <v/>
      </c>
      <c r="BA25" s="104" t="str">
        <f t="shared" ca="1" si="41"/>
        <v/>
      </c>
      <c r="BB25" s="104" t="str">
        <f t="shared" ca="1" si="41"/>
        <v/>
      </c>
      <c r="BC25" s="104" t="str">
        <f t="shared" ca="1" si="41"/>
        <v/>
      </c>
      <c r="BD25" s="104" t="str">
        <f t="shared" ca="1" si="41"/>
        <v/>
      </c>
      <c r="BE25" s="104" t="str">
        <f t="shared" ca="1" si="41"/>
        <v/>
      </c>
      <c r="BF25" s="104" t="str">
        <f t="shared" ca="1" si="41"/>
        <v/>
      </c>
      <c r="BG25" s="104" t="str">
        <f t="shared" ca="1" si="41"/>
        <v/>
      </c>
      <c r="BH25" s="104" t="str">
        <f t="shared" ca="1" si="41"/>
        <v/>
      </c>
      <c r="BI25" s="104" t="str">
        <f t="shared" ca="1" si="41"/>
        <v/>
      </c>
      <c r="BJ25" s="104" t="str">
        <f t="shared" ca="1" si="41"/>
        <v/>
      </c>
      <c r="BK25" s="104" t="str">
        <f t="shared" ca="1" si="41"/>
        <v/>
      </c>
      <c r="BL25" s="104" t="str">
        <f t="shared" ca="1" si="41"/>
        <v/>
      </c>
      <c r="BM25" s="104" t="str">
        <f t="shared" ca="1" si="41"/>
        <v/>
      </c>
      <c r="BN25" s="104" t="str">
        <f t="shared" ca="1" si="41"/>
        <v/>
      </c>
      <c r="BO25" s="104" t="str">
        <f t="shared" ca="1" si="41"/>
        <v>t</v>
      </c>
      <c r="BP25" s="104" t="str">
        <f t="shared" ca="1" si="41"/>
        <v>x</v>
      </c>
      <c r="BQ25" s="104" t="str">
        <f t="shared" ca="1" si="41"/>
        <v>x</v>
      </c>
      <c r="BR25" s="104" t="str">
        <f t="shared" ca="1" si="41"/>
        <v>x</v>
      </c>
      <c r="BS25" s="104" t="str">
        <f t="shared" ca="1" si="41"/>
        <v>x</v>
      </c>
      <c r="BT25" s="104" t="str">
        <f t="shared" ca="1" si="41"/>
        <v>x</v>
      </c>
      <c r="BU25" s="104" t="str">
        <f t="shared" ca="1" si="41"/>
        <v>x</v>
      </c>
      <c r="BV25" s="104" t="str">
        <f t="shared" ca="1" si="41"/>
        <v>x</v>
      </c>
      <c r="BW25" s="104" t="str">
        <f t="shared" ca="1" si="41"/>
        <v>x</v>
      </c>
      <c r="BX25" s="104" t="str">
        <f t="shared" ca="1" si="41"/>
        <v>x</v>
      </c>
      <c r="BY25" s="104" t="str">
        <f t="shared" ca="1" si="41"/>
        <v>x</v>
      </c>
      <c r="BZ25" s="104" t="str">
        <f t="shared" ca="1" si="41"/>
        <v>x</v>
      </c>
      <c r="CA25" s="104" t="str">
        <f t="shared" ca="1" si="41"/>
        <v>x</v>
      </c>
      <c r="CB25" s="104" t="str">
        <f t="shared" ca="1" si="20"/>
        <v>x</v>
      </c>
      <c r="CC25" s="104" t="str">
        <f t="shared" ca="1" si="30"/>
        <v>x</v>
      </c>
      <c r="CD25" s="104" t="str">
        <f t="shared" ca="1" si="30"/>
        <v>x</v>
      </c>
      <c r="CE25" s="104" t="str">
        <f t="shared" ca="1" si="30"/>
        <v>x</v>
      </c>
      <c r="CF25" s="104" t="str">
        <f t="shared" ca="1" si="30"/>
        <v>x</v>
      </c>
      <c r="CG25" s="104" t="str">
        <f t="shared" ca="1" si="30"/>
        <v>x</v>
      </c>
      <c r="CH25" s="104" t="str">
        <f t="shared" ca="1" si="30"/>
        <v>x</v>
      </c>
      <c r="CI25" s="104" t="str">
        <f t="shared" ca="1" si="30"/>
        <v>x</v>
      </c>
      <c r="CJ25" s="104" t="str">
        <f t="shared" ca="1" si="30"/>
        <v>x</v>
      </c>
      <c r="CK25" s="104" t="str">
        <f t="shared" ca="1" si="30"/>
        <v>x</v>
      </c>
      <c r="CL25" s="104" t="str">
        <f t="shared" ca="1" si="30"/>
        <v>x</v>
      </c>
      <c r="CM25" s="104" t="str">
        <f t="shared" ca="1" si="30"/>
        <v>x</v>
      </c>
      <c r="CN25" s="104" t="str">
        <f t="shared" ca="1" si="30"/>
        <v>x</v>
      </c>
      <c r="CO25" s="104" t="str">
        <f t="shared" ca="1" si="30"/>
        <v/>
      </c>
      <c r="CP25" s="104" t="str">
        <f t="shared" ca="1" si="30"/>
        <v/>
      </c>
    </row>
  </sheetData>
  <mergeCells count="27">
    <mergeCell ref="AM6:AS6"/>
    <mergeCell ref="AT6:AZ6"/>
    <mergeCell ref="CJ7:CP7"/>
    <mergeCell ref="BV7:CB7"/>
    <mergeCell ref="CC7:CI7"/>
    <mergeCell ref="AM7:AS7"/>
    <mergeCell ref="AT7:AZ7"/>
    <mergeCell ref="BA6:BG6"/>
    <mergeCell ref="BH6:BN6"/>
    <mergeCell ref="BA7:BG7"/>
    <mergeCell ref="BH7:BN7"/>
    <mergeCell ref="BO7:BU7"/>
    <mergeCell ref="K6:Q6"/>
    <mergeCell ref="K7:Q7"/>
    <mergeCell ref="R7:X7"/>
    <mergeCell ref="Y7:AE7"/>
    <mergeCell ref="AF7:AL7"/>
    <mergeCell ref="R6:X6"/>
    <mergeCell ref="Y6:AE6"/>
    <mergeCell ref="AF6:AL6"/>
    <mergeCell ref="B6:C6"/>
    <mergeCell ref="B3:C3"/>
    <mergeCell ref="D3:E3"/>
    <mergeCell ref="B4:C4"/>
    <mergeCell ref="D4:E4"/>
    <mergeCell ref="B5:C5"/>
    <mergeCell ref="D5:E5"/>
  </mergeCells>
  <conditionalFormatting sqref="K9:CP25">
    <cfRule type="cellIs" dxfId="3" priority="1" operator="equal">
      <formula>"t"</formula>
    </cfRule>
  </conditionalFormatting>
  <conditionalFormatting sqref="K9:CP25">
    <cfRule type="cellIs" dxfId="2" priority="2" operator="equal">
      <formula>"x"</formula>
    </cfRule>
  </conditionalFormatting>
  <conditionalFormatting sqref="K9:CP25">
    <cfRule type="cellIs" dxfId="1" priority="3" operator="equal">
      <formula>"c"</formula>
    </cfRule>
  </conditionalFormatting>
  <conditionalFormatting sqref="G8">
    <cfRule type="containsText" dxfId="0" priority="4" operator="containsText" text="Vertex42">
      <formula>NOT(ISERROR(SEARCH(("Vertex42"),(G8))))</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98"/>
  <sheetViews>
    <sheetView showGridLines="0" workbookViewId="0"/>
  </sheetViews>
  <sheetFormatPr defaultColWidth="14.42578125" defaultRowHeight="15.75" customHeight="1" x14ac:dyDescent="0.2"/>
  <cols>
    <col min="1" max="1" width="5.85546875" customWidth="1"/>
    <col min="2" max="2" width="81.85546875" customWidth="1"/>
    <col min="3" max="3" width="17.7109375" customWidth="1"/>
  </cols>
  <sheetData>
    <row r="1" spans="1:3" ht="30" customHeight="1" x14ac:dyDescent="0.2">
      <c r="A1" s="51" t="s">
        <v>31</v>
      </c>
      <c r="B1" s="51"/>
      <c r="C1" s="52" t="s">
        <v>50</v>
      </c>
    </row>
    <row r="2" spans="1:3" ht="12.75" x14ac:dyDescent="0.2">
      <c r="A2" s="53"/>
      <c r="B2" s="54"/>
      <c r="C2" s="55" t="str">
        <f>HYPERLINK("https://www.vertex42.com/about.html","Contact Vertex42")</f>
        <v>Contact Vertex42</v>
      </c>
    </row>
    <row r="3" spans="1:3" ht="14.25" x14ac:dyDescent="0.2">
      <c r="A3" s="56"/>
      <c r="B3" s="57"/>
      <c r="C3" s="57"/>
    </row>
    <row r="4" spans="1:3" ht="22.5" customHeight="1" x14ac:dyDescent="0.2">
      <c r="A4" s="5" t="s">
        <v>51</v>
      </c>
      <c r="B4" s="6"/>
      <c r="C4" s="6"/>
    </row>
    <row r="5" spans="1:3" ht="15" customHeight="1" x14ac:dyDescent="0.2">
      <c r="A5" s="58"/>
      <c r="B5" s="59" t="s">
        <v>52</v>
      </c>
      <c r="C5" s="53"/>
    </row>
    <row r="6" spans="1:3" ht="15" customHeight="1" x14ac:dyDescent="0.2">
      <c r="A6" s="58"/>
      <c r="B6" s="60"/>
      <c r="C6" s="53"/>
    </row>
    <row r="7" spans="1:3" ht="15" customHeight="1" x14ac:dyDescent="0.2">
      <c r="A7" s="58"/>
      <c r="B7" s="59" t="s">
        <v>53</v>
      </c>
      <c r="C7" s="53"/>
    </row>
    <row r="8" spans="1:3" ht="18" customHeight="1" x14ac:dyDescent="0.2">
      <c r="A8" s="58"/>
      <c r="B8" s="58"/>
      <c r="C8" s="53"/>
    </row>
    <row r="9" spans="1:3" ht="15" customHeight="1" x14ac:dyDescent="0.2">
      <c r="A9" s="58"/>
      <c r="B9" s="61" t="s">
        <v>54</v>
      </c>
      <c r="C9" s="53"/>
    </row>
    <row r="10" spans="1:3" ht="15" customHeight="1" x14ac:dyDescent="0.2">
      <c r="A10" s="58"/>
      <c r="B10" s="62" t="s">
        <v>55</v>
      </c>
      <c r="C10" s="53"/>
    </row>
    <row r="11" spans="1:3" ht="15" customHeight="1" x14ac:dyDescent="0.2">
      <c r="A11" s="53"/>
      <c r="B11" s="63"/>
      <c r="C11" s="53"/>
    </row>
    <row r="12" spans="1:3" ht="22.5" customHeight="1" x14ac:dyDescent="0.2">
      <c r="A12" s="5" t="s">
        <v>56</v>
      </c>
      <c r="B12" s="6"/>
      <c r="C12" s="6"/>
    </row>
    <row r="13" spans="1:3" ht="15" customHeight="1" x14ac:dyDescent="0.2">
      <c r="A13" s="64" t="s">
        <v>57</v>
      </c>
      <c r="B13" s="62" t="s">
        <v>58</v>
      </c>
      <c r="C13" s="65" t="s">
        <v>59</v>
      </c>
    </row>
    <row r="14" spans="1:3" ht="15" customHeight="1" x14ac:dyDescent="0.2">
      <c r="A14" s="64" t="s">
        <v>57</v>
      </c>
      <c r="B14" s="62" t="s">
        <v>60</v>
      </c>
      <c r="C14" s="53"/>
    </row>
    <row r="15" spans="1:3" ht="15" customHeight="1" x14ac:dyDescent="0.2">
      <c r="A15" s="64" t="s">
        <v>57</v>
      </c>
      <c r="B15" s="62" t="s">
        <v>61</v>
      </c>
      <c r="C15" s="66" t="s">
        <v>62</v>
      </c>
    </row>
    <row r="16" spans="1:3" ht="15" customHeight="1" x14ac:dyDescent="0.2">
      <c r="A16" s="64" t="s">
        <v>57</v>
      </c>
      <c r="B16" s="62" t="s">
        <v>63</v>
      </c>
      <c r="C16" s="53"/>
    </row>
    <row r="17" spans="1:3" ht="15" customHeight="1" x14ac:dyDescent="0.2">
      <c r="A17" s="64" t="s">
        <v>57</v>
      </c>
      <c r="B17" s="62" t="s">
        <v>64</v>
      </c>
      <c r="C17" s="53"/>
    </row>
    <row r="18" spans="1:3" ht="15" customHeight="1" x14ac:dyDescent="0.2">
      <c r="A18" s="64" t="s">
        <v>57</v>
      </c>
      <c r="B18" s="62" t="s">
        <v>65</v>
      </c>
      <c r="C18" s="53"/>
    </row>
    <row r="19" spans="1:3" ht="15" customHeight="1" x14ac:dyDescent="0.2">
      <c r="A19" s="64" t="s">
        <v>57</v>
      </c>
      <c r="B19" s="59" t="s">
        <v>66</v>
      </c>
      <c r="C19" s="53"/>
    </row>
    <row r="20" spans="1:3" ht="15" customHeight="1" x14ac:dyDescent="0.2">
      <c r="A20" s="64" t="s">
        <v>57</v>
      </c>
      <c r="B20" s="62" t="s">
        <v>67</v>
      </c>
      <c r="C20" s="53"/>
    </row>
    <row r="21" spans="1:3" ht="12.75" x14ac:dyDescent="0.2">
      <c r="A21" s="53"/>
      <c r="B21" s="53"/>
      <c r="C21" s="53"/>
    </row>
    <row r="22" spans="1:3" ht="22.5" customHeight="1" x14ac:dyDescent="0.2">
      <c r="A22" s="5" t="s">
        <v>68</v>
      </c>
      <c r="B22" s="6"/>
      <c r="C22" s="6"/>
    </row>
    <row r="23" spans="1:3" ht="12.75" x14ac:dyDescent="0.2">
      <c r="A23" s="53"/>
      <c r="B23" s="53"/>
      <c r="C23" s="53"/>
    </row>
    <row r="24" spans="1:3" ht="15" customHeight="1" x14ac:dyDescent="0.2">
      <c r="A24" s="67"/>
      <c r="B24" s="68" t="s">
        <v>69</v>
      </c>
      <c r="C24" s="53"/>
    </row>
    <row r="25" spans="1:3" ht="15" customHeight="1" x14ac:dyDescent="0.2">
      <c r="A25" s="69"/>
      <c r="B25" s="68" t="s">
        <v>70</v>
      </c>
      <c r="C25" s="53"/>
    </row>
    <row r="26" spans="1:3" ht="15" customHeight="1" x14ac:dyDescent="0.2">
      <c r="A26" s="70"/>
      <c r="B26" s="68" t="s">
        <v>71</v>
      </c>
      <c r="C26" s="53"/>
    </row>
    <row r="27" spans="1:3" ht="12.75" x14ac:dyDescent="0.2">
      <c r="A27" s="53"/>
      <c r="B27" s="53"/>
      <c r="C27" s="53"/>
    </row>
    <row r="28" spans="1:3" ht="22.5" customHeight="1" x14ac:dyDescent="0.2">
      <c r="A28" s="5" t="s">
        <v>72</v>
      </c>
      <c r="B28" s="6"/>
      <c r="C28" s="6"/>
    </row>
    <row r="29" spans="1:3" ht="15" customHeight="1" x14ac:dyDescent="0.2">
      <c r="A29" s="53"/>
      <c r="B29" s="71"/>
      <c r="C29" s="53"/>
    </row>
    <row r="30" spans="1:3" ht="15" customHeight="1" x14ac:dyDescent="0.2">
      <c r="A30" s="53"/>
      <c r="B30" s="72" t="s">
        <v>73</v>
      </c>
      <c r="C30" s="53"/>
    </row>
    <row r="31" spans="1:3" ht="15" customHeight="1" x14ac:dyDescent="0.2">
      <c r="A31" s="53"/>
      <c r="B31" s="71" t="s">
        <v>74</v>
      </c>
      <c r="C31" s="53"/>
    </row>
    <row r="32" spans="1:3" ht="15" customHeight="1" x14ac:dyDescent="0.2">
      <c r="A32" s="53"/>
      <c r="B32" s="68" t="s">
        <v>75</v>
      </c>
      <c r="C32" s="53"/>
    </row>
    <row r="33" spans="1:3" ht="15" customHeight="1" x14ac:dyDescent="0.2">
      <c r="A33" s="53"/>
      <c r="B33" s="68" t="s">
        <v>76</v>
      </c>
      <c r="C33" s="53"/>
    </row>
    <row r="34" spans="1:3" ht="15" customHeight="1" x14ac:dyDescent="0.2">
      <c r="A34" s="53"/>
      <c r="B34" s="68" t="s">
        <v>77</v>
      </c>
      <c r="C34" s="53"/>
    </row>
    <row r="35" spans="1:3" ht="15" customHeight="1" x14ac:dyDescent="0.2">
      <c r="A35" s="53"/>
      <c r="B35" s="68"/>
      <c r="C35" s="53"/>
    </row>
    <row r="36" spans="1:3" ht="15" customHeight="1" x14ac:dyDescent="0.2">
      <c r="A36" s="53"/>
      <c r="B36" s="73" t="s">
        <v>78</v>
      </c>
      <c r="C36" s="53"/>
    </row>
    <row r="37" spans="1:3" ht="15" customHeight="1" x14ac:dyDescent="0.2">
      <c r="A37" s="53"/>
      <c r="B37" s="74"/>
      <c r="C37" s="53"/>
    </row>
    <row r="38" spans="1:3" ht="15" customHeight="1" x14ac:dyDescent="0.2">
      <c r="A38" s="53"/>
      <c r="B38" s="72" t="s">
        <v>79</v>
      </c>
      <c r="C38" s="53"/>
    </row>
    <row r="39" spans="1:3" ht="15" customHeight="1" x14ac:dyDescent="0.2">
      <c r="A39" s="53"/>
      <c r="B39" s="63" t="s">
        <v>80</v>
      </c>
      <c r="C39" s="53"/>
    </row>
    <row r="40" spans="1:3" ht="15" customHeight="1" x14ac:dyDescent="0.2">
      <c r="A40" s="53"/>
      <c r="B40" s="68"/>
      <c r="C40" s="53"/>
    </row>
    <row r="41" spans="1:3" ht="15" customHeight="1" x14ac:dyDescent="0.2">
      <c r="A41" s="53"/>
      <c r="B41" s="73" t="s">
        <v>81</v>
      </c>
      <c r="C41" s="53"/>
    </row>
    <row r="42" spans="1:3" ht="15" customHeight="1" x14ac:dyDescent="0.2">
      <c r="A42" s="53"/>
      <c r="B42" s="74"/>
      <c r="C42" s="53"/>
    </row>
    <row r="43" spans="1:3" ht="15" customHeight="1" x14ac:dyDescent="0.2">
      <c r="A43" s="53"/>
      <c r="B43" s="73" t="s">
        <v>82</v>
      </c>
      <c r="C43" s="53"/>
    </row>
    <row r="44" spans="1:3" ht="15" customHeight="1" x14ac:dyDescent="0.2">
      <c r="A44" s="53"/>
      <c r="B44" s="75"/>
      <c r="C44" s="53"/>
    </row>
    <row r="45" spans="1:3" ht="15" customHeight="1" x14ac:dyDescent="0.2">
      <c r="A45" s="53"/>
      <c r="B45" s="72" t="s">
        <v>83</v>
      </c>
      <c r="C45" s="53"/>
    </row>
    <row r="46" spans="1:3" ht="15" customHeight="1" x14ac:dyDescent="0.2">
      <c r="A46" s="53"/>
      <c r="B46" s="63" t="s">
        <v>84</v>
      </c>
      <c r="C46" s="53"/>
    </row>
    <row r="47" spans="1:3" ht="15" customHeight="1" x14ac:dyDescent="0.2">
      <c r="A47" s="53"/>
      <c r="B47" s="74"/>
      <c r="C47" s="53"/>
    </row>
    <row r="48" spans="1:3" ht="22.5" customHeight="1" x14ac:dyDescent="0.2">
      <c r="A48" s="5" t="s">
        <v>85</v>
      </c>
      <c r="B48" s="6"/>
      <c r="C48" s="6"/>
    </row>
    <row r="49" spans="1:3" ht="15" customHeight="1" x14ac:dyDescent="0.2">
      <c r="A49" s="76"/>
      <c r="B49" s="53"/>
      <c r="C49" s="53"/>
    </row>
    <row r="50" spans="1:3" ht="15" customHeight="1" x14ac:dyDescent="0.2">
      <c r="A50" s="76"/>
      <c r="B50" s="73" t="s">
        <v>86</v>
      </c>
      <c r="C50" s="53"/>
    </row>
    <row r="51" spans="1:3" ht="15" customHeight="1" x14ac:dyDescent="0.2">
      <c r="A51" s="76"/>
      <c r="B51" s="53"/>
      <c r="C51" s="53"/>
    </row>
    <row r="52" spans="1:3" ht="15" customHeight="1" x14ac:dyDescent="0.2">
      <c r="A52" s="77" t="s">
        <v>87</v>
      </c>
      <c r="B52" s="72" t="s">
        <v>88</v>
      </c>
      <c r="C52" s="53"/>
    </row>
    <row r="53" spans="1:3" ht="15" customHeight="1" x14ac:dyDescent="0.2">
      <c r="A53" s="77" t="s">
        <v>89</v>
      </c>
      <c r="B53" s="72" t="s">
        <v>90</v>
      </c>
      <c r="C53" s="53"/>
    </row>
    <row r="54" spans="1:3" ht="15" customHeight="1" x14ac:dyDescent="0.2">
      <c r="A54" s="77" t="s">
        <v>91</v>
      </c>
      <c r="B54" s="75" t="s">
        <v>92</v>
      </c>
      <c r="C54" s="53"/>
    </row>
    <row r="55" spans="1:3" ht="15" customHeight="1" x14ac:dyDescent="0.2">
      <c r="A55" s="76"/>
      <c r="B55" s="78" t="s">
        <v>93</v>
      </c>
      <c r="C55" s="53"/>
    </row>
    <row r="56" spans="1:3" ht="15" customHeight="1" x14ac:dyDescent="0.2">
      <c r="A56" s="76"/>
      <c r="B56" s="78" t="s">
        <v>94</v>
      </c>
      <c r="C56" s="53"/>
    </row>
    <row r="57" spans="1:3" ht="15" customHeight="1" x14ac:dyDescent="0.2">
      <c r="A57" s="76"/>
      <c r="B57" s="79"/>
      <c r="C57" s="53"/>
    </row>
    <row r="58" spans="1:3" ht="15" customHeight="1" x14ac:dyDescent="0.2">
      <c r="A58" s="77" t="s">
        <v>95</v>
      </c>
      <c r="B58" s="75" t="s">
        <v>96</v>
      </c>
      <c r="C58" s="53"/>
    </row>
    <row r="59" spans="1:3" ht="15" customHeight="1" x14ac:dyDescent="0.2">
      <c r="A59" s="76"/>
      <c r="B59" s="79" t="s">
        <v>97</v>
      </c>
      <c r="C59" s="53"/>
    </row>
    <row r="60" spans="1:3" ht="15" customHeight="1" x14ac:dyDescent="0.2">
      <c r="A60" s="76"/>
      <c r="B60" s="78" t="s">
        <v>98</v>
      </c>
      <c r="C60" s="53"/>
    </row>
    <row r="61" spans="1:3" ht="15" customHeight="1" x14ac:dyDescent="0.2">
      <c r="A61" s="76"/>
      <c r="B61" s="80"/>
      <c r="C61" s="53"/>
    </row>
    <row r="62" spans="1:3" ht="15" customHeight="1" x14ac:dyDescent="0.2">
      <c r="A62" s="77" t="s">
        <v>99</v>
      </c>
      <c r="B62" s="75" t="s">
        <v>100</v>
      </c>
      <c r="C62" s="53"/>
    </row>
    <row r="63" spans="1:3" ht="15" customHeight="1" x14ac:dyDescent="0.2">
      <c r="A63" s="76"/>
      <c r="B63" s="78" t="s">
        <v>101</v>
      </c>
      <c r="C63" s="53"/>
    </row>
    <row r="64" spans="1:3" ht="15" customHeight="1" x14ac:dyDescent="0.2">
      <c r="A64" s="53"/>
      <c r="B64" s="53"/>
      <c r="C64" s="53"/>
    </row>
    <row r="65" spans="1:3" ht="22.5" customHeight="1" x14ac:dyDescent="0.2">
      <c r="A65" s="5" t="s">
        <v>102</v>
      </c>
      <c r="B65" s="6"/>
      <c r="C65" s="6"/>
    </row>
    <row r="66" spans="1:3" ht="15" customHeight="1" x14ac:dyDescent="0.2">
      <c r="A66" s="77" t="s">
        <v>103</v>
      </c>
      <c r="B66" s="75" t="s">
        <v>104</v>
      </c>
      <c r="C66" s="53"/>
    </row>
    <row r="67" spans="1:3" ht="15" customHeight="1" x14ac:dyDescent="0.2">
      <c r="A67" s="81" t="s">
        <v>105</v>
      </c>
      <c r="B67" s="82" t="s">
        <v>106</v>
      </c>
      <c r="C67" s="53"/>
    </row>
    <row r="68" spans="1:3" ht="12.75" x14ac:dyDescent="0.2">
      <c r="A68" s="53"/>
      <c r="B68" s="80" t="s">
        <v>107</v>
      </c>
      <c r="C68" s="53"/>
    </row>
    <row r="69" spans="1:3" ht="12.75" x14ac:dyDescent="0.2">
      <c r="A69" s="53"/>
      <c r="B69" s="53"/>
      <c r="C69" s="53"/>
    </row>
    <row r="70" spans="1:3" ht="12.75" x14ac:dyDescent="0.2">
      <c r="A70" s="77" t="s">
        <v>103</v>
      </c>
      <c r="B70" s="75" t="s">
        <v>108</v>
      </c>
      <c r="C70" s="53"/>
    </row>
    <row r="71" spans="1:3" ht="12.75" x14ac:dyDescent="0.2">
      <c r="A71" s="81" t="s">
        <v>105</v>
      </c>
      <c r="B71" s="79" t="s">
        <v>109</v>
      </c>
      <c r="C71" s="53"/>
    </row>
    <row r="72" spans="1:3" ht="12.75" x14ac:dyDescent="0.2">
      <c r="A72" s="53"/>
      <c r="B72" s="53"/>
      <c r="C72" s="53"/>
    </row>
    <row r="73" spans="1:3" ht="12.75" x14ac:dyDescent="0.2">
      <c r="A73" s="77" t="s">
        <v>103</v>
      </c>
      <c r="B73" s="72" t="s">
        <v>110</v>
      </c>
      <c r="C73" s="53"/>
    </row>
    <row r="74" spans="1:3" ht="38.25" x14ac:dyDescent="0.2">
      <c r="A74" s="81" t="s">
        <v>105</v>
      </c>
      <c r="B74" s="78" t="s">
        <v>111</v>
      </c>
      <c r="C74" s="53"/>
    </row>
    <row r="75" spans="1:3" ht="12.75" x14ac:dyDescent="0.2">
      <c r="A75" s="53"/>
      <c r="B75" s="53"/>
      <c r="C75" s="53"/>
    </row>
    <row r="76" spans="1:3" ht="25.5" x14ac:dyDescent="0.2">
      <c r="A76" s="53"/>
      <c r="B76" s="78" t="s">
        <v>112</v>
      </c>
      <c r="C76" s="53"/>
    </row>
    <row r="77" spans="1:3" ht="12.75" x14ac:dyDescent="0.2">
      <c r="A77" s="53"/>
      <c r="B77" s="53"/>
      <c r="C77" s="53"/>
    </row>
    <row r="78" spans="1:3" ht="12.75" x14ac:dyDescent="0.2">
      <c r="A78" s="77" t="s">
        <v>103</v>
      </c>
      <c r="B78" s="75" t="s">
        <v>113</v>
      </c>
      <c r="C78" s="53"/>
    </row>
    <row r="79" spans="1:3" ht="38.25" x14ac:dyDescent="0.2">
      <c r="A79" s="81" t="s">
        <v>105</v>
      </c>
      <c r="B79" s="83" t="s">
        <v>114</v>
      </c>
      <c r="C79" s="53"/>
    </row>
    <row r="80" spans="1:3" ht="12.75" x14ac:dyDescent="0.2">
      <c r="A80" s="53"/>
      <c r="B80" s="84" t="s">
        <v>115</v>
      </c>
      <c r="C80" s="53"/>
    </row>
    <row r="81" spans="1:3" ht="12.75" x14ac:dyDescent="0.2">
      <c r="A81" s="53"/>
      <c r="B81" s="53"/>
      <c r="C81" s="53"/>
    </row>
    <row r="82" spans="1:3" ht="15" customHeight="1" x14ac:dyDescent="0.2">
      <c r="A82" s="77" t="s">
        <v>103</v>
      </c>
      <c r="B82" s="75" t="s">
        <v>116</v>
      </c>
      <c r="C82" s="53"/>
    </row>
    <row r="83" spans="1:3" ht="15" customHeight="1" x14ac:dyDescent="0.2">
      <c r="A83" s="81" t="s">
        <v>105</v>
      </c>
      <c r="B83" s="78" t="s">
        <v>117</v>
      </c>
      <c r="C83" s="53"/>
    </row>
    <row r="84" spans="1:3" ht="15" customHeight="1" x14ac:dyDescent="0.2">
      <c r="A84" s="53"/>
      <c r="B84" s="53"/>
      <c r="C84" s="53"/>
    </row>
    <row r="85" spans="1:3" ht="15" customHeight="1" x14ac:dyDescent="0.2">
      <c r="A85" s="53"/>
      <c r="B85" s="53"/>
      <c r="C85" s="53"/>
    </row>
    <row r="86" spans="1:3" ht="15" customHeight="1" x14ac:dyDescent="0.2">
      <c r="A86" s="53"/>
      <c r="B86" s="53"/>
      <c r="C86" s="53"/>
    </row>
    <row r="87" spans="1:3" ht="15" customHeight="1" x14ac:dyDescent="0.2">
      <c r="A87" s="53"/>
      <c r="B87" s="53"/>
      <c r="C87" s="53"/>
    </row>
    <row r="88" spans="1:3" ht="12.75" x14ac:dyDescent="0.2">
      <c r="A88" s="53"/>
      <c r="B88" s="53"/>
      <c r="C88" s="53"/>
    </row>
    <row r="89" spans="1:3" ht="12.75" x14ac:dyDescent="0.2">
      <c r="A89" s="53"/>
      <c r="B89" s="53"/>
      <c r="C89" s="53"/>
    </row>
    <row r="90" spans="1:3" ht="12.75" x14ac:dyDescent="0.2">
      <c r="A90" s="53"/>
      <c r="B90" s="53"/>
      <c r="C90" s="53"/>
    </row>
    <row r="91" spans="1:3" ht="12.75" x14ac:dyDescent="0.2">
      <c r="A91" s="53"/>
      <c r="B91" s="53"/>
      <c r="C91" s="53"/>
    </row>
    <row r="92" spans="1:3" ht="12.75" x14ac:dyDescent="0.2">
      <c r="A92" s="53"/>
      <c r="B92" s="53"/>
      <c r="C92" s="53"/>
    </row>
    <row r="93" spans="1:3" ht="12.75" x14ac:dyDescent="0.2">
      <c r="A93" s="53"/>
      <c r="B93" s="53"/>
      <c r="C93" s="53"/>
    </row>
    <row r="94" spans="1:3" ht="12.75" x14ac:dyDescent="0.2">
      <c r="A94" s="53"/>
      <c r="B94" s="53"/>
      <c r="C94" s="53"/>
    </row>
    <row r="95" spans="1:3" ht="15" customHeight="1" x14ac:dyDescent="0.2">
      <c r="A95" s="77" t="s">
        <v>103</v>
      </c>
      <c r="B95" s="75" t="s">
        <v>118</v>
      </c>
      <c r="C95" s="53"/>
    </row>
    <row r="96" spans="1:3" ht="15" customHeight="1" x14ac:dyDescent="0.2">
      <c r="A96" s="81" t="s">
        <v>105</v>
      </c>
      <c r="B96" s="78" t="s">
        <v>119</v>
      </c>
      <c r="C96" s="53"/>
    </row>
    <row r="97" spans="1:3" ht="15" customHeight="1" x14ac:dyDescent="0.2">
      <c r="A97" s="53"/>
      <c r="B97" s="53"/>
      <c r="C97" s="53"/>
    </row>
    <row r="98" spans="1:3" ht="15" customHeight="1" x14ac:dyDescent="0.2">
      <c r="A98" s="53"/>
      <c r="B98" s="85"/>
      <c r="C98" s="53"/>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39"/>
  <sheetViews>
    <sheetView showGridLines="0" workbookViewId="0"/>
  </sheetViews>
  <sheetFormatPr defaultColWidth="14.42578125" defaultRowHeight="15.75" customHeight="1" x14ac:dyDescent="0.2"/>
  <cols>
    <col min="1" max="1" width="4.42578125" customWidth="1"/>
    <col min="2" max="2" width="84.85546875" customWidth="1"/>
    <col min="3" max="3" width="18" customWidth="1"/>
  </cols>
  <sheetData>
    <row r="1" spans="1:3" ht="30" customHeight="1" x14ac:dyDescent="0.2">
      <c r="A1" s="1" t="s">
        <v>0</v>
      </c>
      <c r="B1" s="1"/>
      <c r="C1" s="1"/>
    </row>
    <row r="3" spans="1:3" ht="38.25" x14ac:dyDescent="0.2">
      <c r="B3" s="2" t="s">
        <v>1</v>
      </c>
    </row>
    <row r="5" spans="1:3" ht="18" x14ac:dyDescent="0.25">
      <c r="B5" s="3" t="str">
        <f>HYPERLINK("https://www.vertex42.com/ExcelTemplates/gantt-chart-template-pro.html","Learn More About Gantt Chart Template Pro")</f>
        <v>Learn More About Gantt Chart Template Pro</v>
      </c>
    </row>
    <row r="7" spans="1:3" ht="12.75" x14ac:dyDescent="0.2">
      <c r="B7" s="4" t="s">
        <v>2</v>
      </c>
    </row>
    <row r="9" spans="1:3" ht="22.5" customHeight="1" x14ac:dyDescent="0.2">
      <c r="A9" s="5" t="s">
        <v>3</v>
      </c>
      <c r="B9" s="6"/>
      <c r="C9" s="6"/>
    </row>
    <row r="10" spans="1:3" ht="12.75" x14ac:dyDescent="0.2">
      <c r="B10" s="4"/>
    </row>
    <row r="11" spans="1:3" ht="12.75" x14ac:dyDescent="0.2">
      <c r="B11" s="4" t="s">
        <v>4</v>
      </c>
    </row>
    <row r="12" spans="1:3" ht="25.5" x14ac:dyDescent="0.2">
      <c r="B12" s="2" t="s">
        <v>5</v>
      </c>
    </row>
    <row r="14" spans="1:3" ht="12.75" x14ac:dyDescent="0.2">
      <c r="B14" s="4" t="s">
        <v>6</v>
      </c>
    </row>
    <row r="15" spans="1:3" ht="25.5" x14ac:dyDescent="0.2">
      <c r="B15" s="2" t="s">
        <v>7</v>
      </c>
    </row>
    <row r="17" spans="2:2" ht="12.75" x14ac:dyDescent="0.2">
      <c r="B17" s="4" t="s">
        <v>8</v>
      </c>
    </row>
    <row r="18" spans="2:2" ht="25.5" x14ac:dyDescent="0.2">
      <c r="B18" s="2" t="s">
        <v>9</v>
      </c>
    </row>
    <row r="20" spans="2:2" ht="12.75" x14ac:dyDescent="0.2">
      <c r="B20" s="4" t="s">
        <v>10</v>
      </c>
    </row>
    <row r="21" spans="2:2" ht="25.5" x14ac:dyDescent="0.2">
      <c r="B21" s="2" t="s">
        <v>11</v>
      </c>
    </row>
    <row r="23" spans="2:2" ht="12.75" x14ac:dyDescent="0.2">
      <c r="B23" s="4" t="s">
        <v>12</v>
      </c>
    </row>
    <row r="24" spans="2:2" ht="51" x14ac:dyDescent="0.2">
      <c r="B24" s="2" t="s">
        <v>13</v>
      </c>
    </row>
    <row r="38" spans="2:2" ht="12.75" x14ac:dyDescent="0.2">
      <c r="B38" s="4" t="s">
        <v>14</v>
      </c>
    </row>
    <row r="39" spans="2:2" ht="25.5" x14ac:dyDescent="0.2">
      <c r="B39" s="2" t="s">
        <v>15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28"/>
  <sheetViews>
    <sheetView showGridLines="0" workbookViewId="0"/>
  </sheetViews>
  <sheetFormatPr defaultColWidth="14.42578125" defaultRowHeight="15.75" customHeight="1" x14ac:dyDescent="0.2"/>
  <cols>
    <col min="1" max="1" width="6.7109375" customWidth="1"/>
    <col min="2" max="2" width="81.7109375" customWidth="1"/>
    <col min="3" max="3" width="21.5703125" customWidth="1"/>
  </cols>
  <sheetData>
    <row r="1" spans="1:3" ht="30" customHeight="1" x14ac:dyDescent="0.2">
      <c r="A1" s="1"/>
      <c r="B1" s="1" t="s">
        <v>16</v>
      </c>
      <c r="C1" s="1"/>
    </row>
    <row r="2" spans="1:3" ht="12.75" x14ac:dyDescent="0.2">
      <c r="B2" s="7"/>
    </row>
    <row r="3" spans="1:3" ht="15" x14ac:dyDescent="0.2">
      <c r="B3" s="8" t="str">
        <f>HYPERLINK("https://www.vertex42.com/ExcelTemplates/excel-gantt-chart.html","Gantt Chart Template for Google Sheets")</f>
        <v>Gantt Chart Template for Google Sheets</v>
      </c>
    </row>
    <row r="4" spans="1:3" ht="15" x14ac:dyDescent="0.2">
      <c r="B4" s="9" t="s">
        <v>17</v>
      </c>
    </row>
    <row r="5" spans="1:3" ht="12.75" x14ac:dyDescent="0.2">
      <c r="B5" s="7"/>
    </row>
    <row r="6" spans="1:3" ht="42.75" x14ac:dyDescent="0.2">
      <c r="B6" s="10" t="s">
        <v>18</v>
      </c>
    </row>
    <row r="7" spans="1:3" ht="14.25" x14ac:dyDescent="0.2">
      <c r="B7" s="11"/>
    </row>
    <row r="8" spans="1:3" ht="28.5" x14ac:dyDescent="0.2">
      <c r="B8" s="12" t="s">
        <v>19</v>
      </c>
    </row>
    <row r="9" spans="1:3" ht="14.25" x14ac:dyDescent="0.2">
      <c r="B9" s="11"/>
    </row>
    <row r="10" spans="1:3" ht="45" x14ac:dyDescent="0.2">
      <c r="B10" s="13" t="s">
        <v>20</v>
      </c>
    </row>
    <row r="11" spans="1:3" ht="14.25" x14ac:dyDescent="0.2">
      <c r="B11" s="11"/>
    </row>
    <row r="12" spans="1:3" ht="42.75" x14ac:dyDescent="0.2">
      <c r="B12" s="12" t="s">
        <v>21</v>
      </c>
    </row>
    <row r="13" spans="1:3" ht="14.25" x14ac:dyDescent="0.2">
      <c r="B13" s="12"/>
    </row>
    <row r="14" spans="1:3" ht="15" x14ac:dyDescent="0.2">
      <c r="A14" s="14"/>
      <c r="B14" s="15" t="s">
        <v>22</v>
      </c>
      <c r="C14" s="14"/>
    </row>
    <row r="15" spans="1:3" ht="14.25" x14ac:dyDescent="0.2">
      <c r="B15" s="11"/>
    </row>
    <row r="16" spans="1:3" ht="15" x14ac:dyDescent="0.2">
      <c r="B16" s="16" t="s">
        <v>23</v>
      </c>
    </row>
    <row r="17" spans="2:2" ht="28.5" x14ac:dyDescent="0.2">
      <c r="B17" s="10" t="s">
        <v>24</v>
      </c>
    </row>
    <row r="18" spans="2:2" ht="14.25" x14ac:dyDescent="0.2">
      <c r="B18" s="11"/>
    </row>
    <row r="19" spans="2:2" ht="15" x14ac:dyDescent="0.2">
      <c r="B19" s="16" t="s">
        <v>25</v>
      </c>
    </row>
    <row r="20" spans="2:2" ht="14.25" x14ac:dyDescent="0.2">
      <c r="B20" s="17" t="str">
        <f>HYPERLINK("https://www.vertex42.com/licensing/EULA_privateuse.html","https://www.vertex42.com/licensing/EULA_privateuse.html")</f>
        <v>https://www.vertex42.com/licensing/EULA_privateuse.html</v>
      </c>
    </row>
    <row r="21" spans="2:2" ht="14.25" x14ac:dyDescent="0.2">
      <c r="B21" s="11"/>
    </row>
    <row r="22" spans="2:2" ht="14.25" x14ac:dyDescent="0.2">
      <c r="B22" s="11"/>
    </row>
    <row r="23" spans="2:2" ht="12.75" x14ac:dyDescent="0.2">
      <c r="B23" s="7"/>
    </row>
    <row r="24" spans="2:2" ht="12.75" x14ac:dyDescent="0.2">
      <c r="B24" s="7"/>
    </row>
    <row r="25" spans="2:2" ht="12.75" x14ac:dyDescent="0.2">
      <c r="B25" s="7"/>
    </row>
    <row r="26" spans="2:2" ht="12.75" x14ac:dyDescent="0.2">
      <c r="B26" s="7"/>
    </row>
    <row r="27" spans="2:2" ht="15" customHeight="1" x14ac:dyDescent="0.2">
      <c r="B27" s="7"/>
    </row>
    <row r="28" spans="2:2" ht="15" customHeight="1" x14ac:dyDescent="0.2">
      <c r="B28" s="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4"/>
  <sheetViews>
    <sheetView showGridLines="0" workbookViewId="0"/>
  </sheetViews>
  <sheetFormatPr defaultColWidth="14.42578125" defaultRowHeight="15.75" customHeight="1" x14ac:dyDescent="0.2"/>
  <cols>
    <col min="1" max="1" width="49.7109375" customWidth="1"/>
  </cols>
  <sheetData>
    <row r="1" spans="1:1" ht="15.75" customHeight="1" x14ac:dyDescent="0.2">
      <c r="A1" s="4" t="s">
        <v>26</v>
      </c>
    </row>
    <row r="2" spans="1:1" ht="15.75" customHeight="1" x14ac:dyDescent="0.2">
      <c r="A2" s="18" t="s">
        <v>27</v>
      </c>
    </row>
    <row r="3" spans="1:1" ht="15.75" customHeight="1" x14ac:dyDescent="0.2">
      <c r="A3" s="18" t="s">
        <v>28</v>
      </c>
    </row>
    <row r="4" spans="1:1" ht="15.75" customHeight="1" x14ac:dyDescent="0.2">
      <c r="A4" s="19" t="s">
        <v>29</v>
      </c>
    </row>
  </sheetData>
  <hyperlinks>
    <hyperlink ref="A4" r:id="rId1"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GanttChart</vt:lpstr>
      <vt:lpstr>Help</vt:lpstr>
      <vt:lpstr>GanttChartPro</vt:lpstr>
      <vt:lpstr>TermsOfUse</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dc:creator>
  <cp:lastModifiedBy>Jesse</cp:lastModifiedBy>
  <dcterms:created xsi:type="dcterms:W3CDTF">2020-02-03T15:58:56Z</dcterms:created>
  <dcterms:modified xsi:type="dcterms:W3CDTF">2020-03-23T15:19:47Z</dcterms:modified>
</cp:coreProperties>
</file>